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68cd62524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orecast" sheetId="1" r:id="Rd972973e4ae54801"/>
    <x:sheet xmlns:r="http://schemas.openxmlformats.org/officeDocument/2006/relationships" name="Worked Example" sheetId="2" r:id="R6c497434176b4a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#,##0;(#,##0);&quot;–&quot;"/>
  </x:numFmts>
  <x:fonts count="8">
    <x:font>
      <x:sz val="11"/>
      <x:name val="Carlito"/>
    </x:font>
    <x:font>
      <x:sz val="10"/>
      <x:color rgb="FF182F40"/>
      <x:name val="Arial"/>
    </x:font>
    <x:font>
      <x:b/>
      <x:sz val="16"/>
      <x:color rgb="FF15334B"/>
      <x:name val="Arial"/>
    </x:font>
    <x:font>
      <x:sz val="10"/>
      <x:color rgb="FF245DC1"/>
      <x:name val="Arial"/>
    </x:font>
    <x:font>
      <x:b/>
      <x:sz val="10"/>
      <x:color rgb="FFFFFFFF"/>
      <x:name val="Arial"/>
    </x:font>
    <x:font>
      <x:b/>
      <x:sz val="10"/>
      <x:color rgb="FF182F40"/>
      <x:name val="Arial"/>
    </x:font>
    <x:font>
      <x:b/>
      <x:sz val="10"/>
      <x:color rgb="FF15334B"/>
      <x:name val="Arial"/>
    </x:font>
    <x:font>
      <x:sz val="10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15334B"/>
      </x:patternFill>
    </x:fill>
    <x:fill>
      <x:patternFill patternType="solid">
        <x:fgColor rgb="FFEAF1F5"/>
      </x:patternFill>
    </x:fill>
    <x:fill>
      <x:patternFill patternType="solid">
        <x:fgColor rgb="FFDCEEE3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right"/>
    </x:xf>
    <x:xf numFmtId="201" fontId="1" fillId="2" borderId="0" xfId="0" applyNumberFormat="1" applyFont="1" applyFill="1" applyBorder="1" applyAlignment="1">
      <x:alignment horizontal="right"/>
    </x:xf>
    <x:xf numFmtId="201" fontId="3" fillId="2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1" fontId="1" fillId="4" borderId="0" xfId="0" applyNumberFormat="1" applyFont="1" applyFill="1" applyBorder="1" applyAlignment="1">
      <x:alignment horizontal="right"/>
    </x:xf>
    <x:xf numFmtId="0" fontId="5" fillId="4" borderId="0" xfId="0" applyNumberFormat="1" applyFont="1" applyFill="1" applyBorder="1"/>
    <x:xf numFmtId="201" fontId="5" fillId="4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/>
    <x:xf numFmtId="201" fontId="1" fillId="5" borderId="0" xfId="0" applyNumberFormat="1" applyFont="1" applyFill="1" applyBorder="1" applyAlignment="1">
      <x:alignment horizontal="right"/>
    </x:xf>
    <x:xf numFmtId="0" fontId="6" fillId="5" borderId="0" xfId="0" applyNumberFormat="1" applyFont="1" applyFill="1" applyBorder="1"/>
    <x:xf numFmtId="201" fontId="6" fillId="5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1" fontId="3" fillId="6" borderId="0" xfId="0" applyNumberFormat="1" applyFont="1" applyFill="1" applyBorder="1" applyAlignment="1">
      <x:alignment horizontal="right"/>
    </x:xf>
    <x:xf numFmtId="201" fontId="7" fillId="6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4">
    <x:dxf>
      <x:font>
        <x:b/>
        <x:color rgb="FFA62525"/>
      </x:font>
      <x:fill>
        <x:patternFill patternType="solid">
          <x:bgColor rgb="FFFCE0DC"/>
        </x:patternFill>
      </x:fill>
    </x:dxf>
    <x:dxf>
      <x:font>
        <x:color rgb="FFA62525"/>
      </x:font>
      <x:fill>
        <x:patternFill patternType="solid">
          <x:bgColor rgb="FFFCE0DC"/>
        </x:patternFill>
      </x:fill>
    </x:dxf>
    <x:dxf>
      <x:font>
        <x:b/>
        <x:color rgb="FFA62525"/>
      </x:font>
      <x:fill>
        <x:patternFill patternType="solid">
          <x:bgColor rgb="FFFCE0DC"/>
        </x:patternFill>
      </x:fill>
    </x:dxf>
    <x:dxf>
      <x:font>
        <x:color rgb="FFA62525"/>
      </x:font>
      <x:fill>
        <x:patternFill patternType="solid">
          <x:bgColor rgb="FFFCE0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e2f07a9e2403a" /><Relationship Type="http://schemas.openxmlformats.org/officeDocument/2006/relationships/theme" Target="/xl/theme/theme1.xml" Id="R5d0cc6ee24294800" /><Relationship Type="http://schemas.openxmlformats.org/officeDocument/2006/relationships/sharedStrings" Target="/xl/sharedStrings.xml" Id="R12760aa40fac4ed7" /><Relationship Type="http://schemas.openxmlformats.org/officeDocument/2006/relationships/worksheet" Target="/xl/worksheets/sheet1.xml" Id="Rd972973e4ae54801" /><Relationship Type="http://schemas.openxmlformats.org/officeDocument/2006/relationships/worksheet" Target="/xl/worksheets/sheet2.xml" Id="R6c497434176b4a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7f155d71d8b406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1dd65c5a3a31479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Weekly closing cash and minimum target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ln xmlns:a="http://schemas.openxmlformats.org/drawingml/2006/main" w="19050">
              <a:solidFill>
                <a:srgbClr val="23774D"/>
              </a:solidFill>
              <a:prstDash val="solid"/>
            </a:ln>
          </c:spPr>
          <c:marker>
            <c:symbol val="none"/>
          </c:marker>
          <c:cat>
            <c:strRef>
              <c:f>'Cash Forecast'!$P$27:$P$39</c:f>
              <c:strCache>
                <c:ptCount val="0"/>
              </c:strCache>
            </c:strRef>
          </c:cat>
          <c:val>
            <c:numRef>
              <c:f>'Cash Forecast'!$Q$27:$Q$39</c:f>
              <c:numCache>
                <c:formatCode>#,##0;(#,##0);"–"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Cash target</c:v>
          </c:tx>
          <c:spPr>
            <a:ln xmlns:a="http://schemas.openxmlformats.org/drawingml/2006/main" w="19050">
              <a:solidFill>
                <a:srgbClr val="AA7730"/>
              </a:solidFill>
              <a:prstDash val="dash"/>
            </a:ln>
          </c:spPr>
          <c:marker>
            <c:symbol val="none"/>
          </c:marker>
          <c:cat>
            <c:strRef>
              <c:f>'Cash Forecast'!$P$27:$P$39</c:f>
              <c:strCache>
                <c:ptCount val="0"/>
              </c:strCache>
            </c:strRef>
          </c:cat>
          <c:val>
            <c:numRef>
              <c:f>'Cash Forecast'!$R$27:$R$39</c:f>
              <c:numCache>
                <c:formatCode>#,##0;(#,##0);"–"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;(#,##0)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Weekly closing cash and minimum target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ln xmlns:a="http://schemas.openxmlformats.org/drawingml/2006/main" w="19050">
              <a:solidFill>
                <a:srgbClr val="23774D"/>
              </a:solidFill>
              <a:prstDash val="solid"/>
            </a:ln>
          </c:spPr>
          <c:marker>
            <c:symbol val="none"/>
          </c:marker>
          <c:cat>
            <c:strRef>
              <c:f>'Worked Example'!$P$27:$P$39</c:f>
              <c:strCache>
                <c:ptCount val="0"/>
              </c:strCache>
            </c:strRef>
          </c:cat>
          <c:val>
            <c:numRef>
              <c:f>'Worked Example'!$Q$27:$Q$39</c:f>
              <c:numCache>
                <c:formatCode>#,##0;(#,##0);"–"</c:formatCode>
                <c:ptCount val="0"/>
              </c:numCache>
            </c:numRef>
          </c:val>
          <c:smooth val="0"/>
        </c:ser>
        <c:ser>
          <c:idx val="1"/>
          <c:order val="1"/>
          <c:tx>
            <c:v>Cash target</c:v>
          </c:tx>
          <c:spPr>
            <a:ln xmlns:a="http://schemas.openxmlformats.org/drawingml/2006/main" w="19050">
              <a:solidFill>
                <a:srgbClr val="AA7730"/>
              </a:solidFill>
              <a:prstDash val="dash"/>
            </a:ln>
          </c:spPr>
          <c:marker>
            <c:symbol val="none"/>
          </c:marker>
          <c:cat>
            <c:strRef>
              <c:f>'Worked Example'!$P$27:$P$39</c:f>
              <c:strCache>
                <c:ptCount val="0"/>
              </c:strCache>
            </c:strRef>
          </c:cat>
          <c:val>
            <c:numRef>
              <c:f>'Worked Example'!$R$27:$R$39</c:f>
              <c:numCache>
                <c:formatCode>#,##0;(#,##0);"–"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;(#,##0)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25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f155d71d8b406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25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dd65c5a3a31479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12007dd220d450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dd91c85430e04d42" /></Relationships>
</file>

<file path=xl/worksheets/sheet1.xml><?xml version="1.0" encoding="utf-8"?>
<x:worksheet xmlns:x="http://schemas.openxmlformats.org/spreadsheetml/2006/main">
  <x:sheetPr>
    <x:tabColor rgb="FF15334B"/>
  </x:sheetPr>
  <x:sheetViews>
    <x:sheetView showGridLines="0" workbookViewId="0">
      <x:pane xSplit="1" ySplit="3" topLeftCell="B4" activePane="bottomRight" state="frozen"/>
    </x:sheetView>
  </x:sheetViews>
  <x:sheetFormatPr defaultRowHeight="15"/>
  <x:cols>
    <x:col min="1" max="1" width="35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3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34" customHeight="1">
      <x:c r="A1" s="2" t="str">
        <x:v>13-week cash flow forecast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22" t="str">
        <x:v>HOW TO USE</x:v>
      </x:c>
      <x:c r="Q1" s="1"/>
      <x:c r="R1" s="1"/>
      <x:c r="S1" s="1"/>
      <x:c r="T1" s="1"/>
      <x:c r="U1" s="1"/>
    </x:row>
    <x:row r="2" ht="32" customHeight="1">
      <x:c r="A2" s="1" t="str">
        <x:v>Week starting (edit B2)</x:v>
      </x:c>
      <x:c r="B2" s="5" t="d">
        <x:v>2026-10-12T00:00:00.000Z</x:v>
      </x:c>
      <x:c r="C2" s="6" t="n">
        <x:f>B2+7</x:f>
        <x:v>46314</x:v>
      </x:c>
      <x:c r="D2" s="6" t="n">
        <x:f>C2+7</x:f>
        <x:v>46321</x:v>
      </x:c>
      <x:c r="E2" s="6" t="n">
        <x:f>D2+7</x:f>
        <x:v>46328</x:v>
      </x:c>
      <x:c r="F2" s="6" t="n">
        <x:f>E2+7</x:f>
        <x:v>46335</x:v>
      </x:c>
      <x:c r="G2" s="6" t="n">
        <x:f>F2+7</x:f>
        <x:v>46342</x:v>
      </x:c>
      <x:c r="H2" s="6" t="n">
        <x:f>G2+7</x:f>
        <x:v>46349</x:v>
      </x:c>
      <x:c r="I2" s="6" t="n">
        <x:f>H2+7</x:f>
        <x:v>46356</x:v>
      </x:c>
      <x:c r="J2" s="6" t="n">
        <x:f>I2+7</x:f>
        <x:v>46363</x:v>
      </x:c>
      <x:c r="K2" s="6" t="n">
        <x:f>J2+7</x:f>
        <x:v>46370</x:v>
      </x:c>
      <x:c r="L2" s="6" t="n">
        <x:f>K2+7</x:f>
        <x:v>46377</x:v>
      </x:c>
      <x:c r="M2" s="6" t="n">
        <x:f>L2+7</x:f>
        <x:v>46384</x:v>
      </x:c>
      <x:c r="N2" s="6" t="n">
        <x:f>M2+7</x:f>
        <x:v>46391</x:v>
      </x:c>
      <x:c r="O2" s="1"/>
      <x:c r="P2" s="23" t="str">
        <x:v>Start with the Cash Forecast tab. Zero inputs are placeholders, not estimates.</x:v>
      </x:c>
      <x:c r="Q2" s="23"/>
      <x:c r="R2" s="23"/>
      <x:c r="S2" s="23"/>
      <x:c r="T2" s="23"/>
      <x:c r="U2" s="23"/>
    </x:row>
    <x:row r="3" ht="28" customHeight="1">
      <x:c r="A3" s="8" t="str">
        <x:v>Weekly cash (currency label at P6)</x:v>
      </x:c>
      <x:c r="B3" s="9" t="str">
        <x:v>Week 1</x:v>
      </x:c>
      <x:c r="C3" s="9" t="str">
        <x:v>Week 2</x:v>
      </x:c>
      <x:c r="D3" s="9" t="str">
        <x:v>Week 3</x:v>
      </x:c>
      <x:c r="E3" s="9" t="str">
        <x:v>Week 4</x:v>
      </x:c>
      <x:c r="F3" s="9" t="str">
        <x:v>Week 5</x:v>
      </x:c>
      <x:c r="G3" s="9" t="str">
        <x:v>Week 6</x:v>
      </x:c>
      <x:c r="H3" s="9" t="str">
        <x:v>Week 7</x:v>
      </x:c>
      <x:c r="I3" s="9" t="str">
        <x:v>Week 8</x:v>
      </x:c>
      <x:c r="J3" s="9" t="str">
        <x:v>Week 9</x:v>
      </x:c>
      <x:c r="K3" s="9" t="str">
        <x:v>Week 10</x:v>
      </x:c>
      <x:c r="L3" s="9" t="str">
        <x:v>Week 11</x:v>
      </x:c>
      <x:c r="M3" s="9" t="str">
        <x:v>Week 12</x:v>
      </x:c>
      <x:c r="N3" s="9" t="str">
        <x:v>Week 13</x:v>
      </x:c>
      <x:c r="O3" s="1"/>
      <x:c r="P3" s="1" t="str">
        <x:v>Input cells</x:v>
      </x:c>
      <x:c r="Q3" s="23" t="str">
        <x:v>Edit yellow cells. Formula cells calculate automatically.</x:v>
      </x:c>
      <x:c r="R3" s="23"/>
      <x:c r="S3" s="23"/>
      <x:c r="T3" s="23"/>
      <x:c r="U3" s="23"/>
    </x:row>
    <x:row r="4" ht="24" customHeight="1">
      <x:c r="A4" s="1" t="str">
        <x:v>Opening cash balance</x:v>
      </x:c>
      <x:c r="B4" s="13" t="n">
        <x:v>0</x:v>
      </x:c>
      <x:c r="C4" s="11" t="n">
        <x:f>B20</x:f>
        <x:v>0</x:v>
      </x:c>
      <x:c r="D4" s="11" t="n">
        <x:f>C20</x:f>
        <x:v>0</x:v>
      </x:c>
      <x:c r="E4" s="11" t="n">
        <x:f>D20</x:f>
        <x:v>0</x:v>
      </x:c>
      <x:c r="F4" s="11" t="n">
        <x:f>E20</x:f>
        <x:v>0</x:v>
      </x:c>
      <x:c r="G4" s="11" t="n">
        <x:f>F20</x:f>
        <x:v>0</x:v>
      </x:c>
      <x:c r="H4" s="11" t="n">
        <x:f>G20</x:f>
        <x:v>0</x:v>
      </x:c>
      <x:c r="I4" s="11" t="n">
        <x:f>H20</x:f>
        <x:v>0</x:v>
      </x:c>
      <x:c r="J4" s="11" t="n">
        <x:f>I20</x:f>
        <x:v>0</x:v>
      </x:c>
      <x:c r="K4" s="11" t="n">
        <x:f>J20</x:f>
        <x:v>0</x:v>
      </x:c>
      <x:c r="L4" s="11" t="n">
        <x:f>K20</x:f>
        <x:v>0</x:v>
      </x:c>
      <x:c r="M4" s="11" t="n">
        <x:f>L20</x:f>
        <x:v>0</x:v>
      </x:c>
      <x:c r="N4" s="11" t="n">
        <x:f>M20</x:f>
        <x:v>0</x:v>
      </x:c>
      <x:c r="O4" s="1"/>
      <x:c r="P4" s="4" t="str">
        <x:v>Pale yellow</x:v>
      </x:c>
      <x:c r="Q4" s="23"/>
      <x:c r="R4" s="23"/>
      <x:c r="S4" s="23"/>
      <x:c r="T4" s="23"/>
      <x:c r="U4" s="23"/>
    </x:row>
    <x:row r="5" ht="24" customHeight="1">
      <x:c r="A5" s="1"/>
      <x:c r="B5" s="11"/>
      <x:c r="C5" s="11"/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"/>
      <x:c r="P5" s="1" t="str">
        <x:v>Currency</x:v>
      </x:c>
      <x:c r="Q5" s="1"/>
      <x:c r="R5" s="1"/>
      <x:c r="S5" s="1"/>
      <x:c r="T5" s="1"/>
      <x:c r="U5" s="1"/>
    </x:row>
    <x:row r="6" ht="24" customHeight="1">
      <x:c r="A6" s="1" t="str">
        <x:v>Customer invoice collections</x:v>
      </x:c>
      <x:c r="B6" s="13" t="n">
        <x:v>0</x:v>
      </x:c>
      <x:c r="C6" s="13" t="n">
        <x:v>0</x:v>
      </x:c>
      <x:c r="D6" s="13" t="n">
        <x:v>0</x:v>
      </x:c>
      <x:c r="E6" s="13" t="n">
        <x:v>0</x:v>
      </x:c>
      <x:c r="F6" s="13" t="n">
        <x:v>0</x:v>
      </x:c>
      <x:c r="G6" s="13" t="n">
        <x:v>0</x:v>
      </x:c>
      <x:c r="H6" s="13" t="n">
        <x:v>0</x:v>
      </x:c>
      <x:c r="I6" s="13" t="n">
        <x:v>0</x:v>
      </x:c>
      <x:c r="J6" s="13" t="n">
        <x:v>0</x:v>
      </x:c>
      <x:c r="K6" s="13" t="n">
        <x:v>0</x:v>
      </x:c>
      <x:c r="L6" s="13" t="n">
        <x:v>0</x:v>
      </x:c>
      <x:c r="M6" s="13" t="n">
        <x:v>0</x:v>
      </x:c>
      <x:c r="N6" s="13" t="n">
        <x:v>0</x:v>
      </x:c>
      <x:c r="O6" s="1"/>
      <x:c r="P6" s="4" t="str">
        <x:v>USD</x:v>
      </x:c>
      <x:c r="Q6" s="1"/>
      <x:c r="R6" s="1"/>
      <x:c r="S6" s="1"/>
      <x:c r="T6" s="1"/>
      <x:c r="U6" s="1"/>
    </x:row>
    <x:row r="7" ht="32" customHeight="1">
      <x:c r="A7" s="1" t="str">
        <x:v>Cash sales and customer deposits</x:v>
      </x:c>
      <x:c r="B7" s="13" t="n">
        <x:v>0</x:v>
      </x:c>
      <x:c r="C7" s="13" t="n">
        <x:v>0</x:v>
      </x:c>
      <x:c r="D7" s="13" t="n">
        <x:v>0</x:v>
      </x:c>
      <x:c r="E7" s="13" t="n">
        <x:v>0</x:v>
      </x:c>
      <x:c r="F7" s="13" t="n">
        <x:v>0</x:v>
      </x:c>
      <x:c r="G7" s="13" t="n">
        <x:v>0</x:v>
      </x:c>
      <x:c r="H7" s="13" t="n">
        <x:v>0</x:v>
      </x:c>
      <x:c r="I7" s="13" t="n">
        <x:v>0</x:v>
      </x:c>
      <x:c r="J7" s="13" t="n">
        <x:v>0</x:v>
      </x:c>
      <x:c r="K7" s="13" t="n">
        <x:v>0</x:v>
      </x:c>
      <x:c r="L7" s="13" t="n">
        <x:v>0</x:v>
      </x:c>
      <x:c r="M7" s="13" t="n">
        <x:v>0</x:v>
      </x:c>
      <x:c r="N7" s="13" t="n">
        <x:v>0</x:v>
      </x:c>
      <x:c r="O7" s="1"/>
      <x:c r="P7" s="23" t="str">
        <x:v>Amounts use the currency shown above. Changing the label does not convert values.</x:v>
      </x:c>
      <x:c r="Q7" s="23"/>
      <x:c r="R7" s="23"/>
      <x:c r="S7" s="23"/>
      <x:c r="T7" s="23"/>
      <x:c r="U7" s="23"/>
    </x:row>
    <x:row r="8" ht="24" customHeight="1">
      <x:c r="A8" s="1" t="str">
        <x:v>Other cash receipts</x:v>
      </x:c>
      <x:c r="B8" s="13" t="n">
        <x:v>0</x:v>
      </x:c>
      <x:c r="C8" s="13" t="n">
        <x:v>0</x:v>
      </x:c>
      <x:c r="D8" s="13" t="n">
        <x:v>0</x:v>
      </x:c>
      <x:c r="E8" s="13" t="n">
        <x:v>0</x:v>
      </x:c>
      <x:c r="F8" s="13" t="n">
        <x:v>0</x:v>
      </x:c>
      <x:c r="G8" s="13" t="n">
        <x:v>0</x:v>
      </x:c>
      <x:c r="H8" s="13" t="n">
        <x:v>0</x:v>
      </x:c>
      <x:c r="I8" s="13" t="n">
        <x:v>0</x:v>
      </x:c>
      <x:c r="J8" s="13" t="n">
        <x:v>0</x:v>
      </x:c>
      <x:c r="K8" s="13" t="n">
        <x:v>0</x:v>
      </x:c>
      <x:c r="L8" s="13" t="n">
        <x:v>0</x:v>
      </x:c>
      <x:c r="M8" s="13" t="n">
        <x:v>0</x:v>
      </x:c>
      <x:c r="N8" s="13" t="n">
        <x:v>0</x:v>
      </x:c>
      <x:c r="O8" s="1"/>
      <x:c r="P8" s="1"/>
      <x:c r="Q8" s="1"/>
      <x:c r="R8" s="1"/>
      <x:c r="S8" s="1"/>
      <x:c r="T8" s="1"/>
      <x:c r="U8" s="1"/>
    </x:row>
    <x:row r="9" ht="32" customHeight="1">
      <x:c r="A9" s="16" t="str">
        <x:v>Total cash receipts</x:v>
      </x:c>
      <x:c r="B9" s="17" t="n">
        <x:f>SUM(B6:B8)</x:f>
        <x:v>0</x:v>
      </x:c>
      <x:c r="C9" s="17" t="n">
        <x:f>SUM(C6:C8)</x:f>
        <x:v>0</x:v>
      </x:c>
      <x:c r="D9" s="17" t="n">
        <x:f>SUM(D6:D8)</x:f>
        <x:v>0</x:v>
      </x:c>
      <x:c r="E9" s="17" t="n">
        <x:f>SUM(E6:E8)</x:f>
        <x:v>0</x:v>
      </x:c>
      <x:c r="F9" s="17" t="n">
        <x:f>SUM(F6:F8)</x:f>
        <x:v>0</x:v>
      </x:c>
      <x:c r="G9" s="17" t="n">
        <x:f>SUM(G6:G8)</x:f>
        <x:v>0</x:v>
      </x:c>
      <x:c r="H9" s="17" t="n">
        <x:f>SUM(H6:H8)</x:f>
        <x:v>0</x:v>
      </x:c>
      <x:c r="I9" s="17" t="n">
        <x:f>SUM(I6:I8)</x:f>
        <x:v>0</x:v>
      </x:c>
      <x:c r="J9" s="17" t="n">
        <x:f>SUM(J6:J8)</x:f>
        <x:v>0</x:v>
      </x:c>
      <x:c r="K9" s="17" t="n">
        <x:f>SUM(K6:K8)</x:f>
        <x:v>0</x:v>
      </x:c>
      <x:c r="L9" s="17" t="n">
        <x:f>SUM(L6:L8)</x:f>
        <x:v>0</x:v>
      </x:c>
      <x:c r="M9" s="17" t="n">
        <x:f>SUM(M6:M8)</x:f>
        <x:v>0</x:v>
      </x:c>
      <x:c r="N9" s="17" t="n">
        <x:f>SUM(N6:N8)</x:f>
        <x:v>0</x:v>
      </x:c>
      <x:c r="O9" s="1"/>
      <x:c r="P9" s="23" t="str">
        <x:v>1. Edit B2 to set the first week. Enter available opening cash in B4.</x:v>
      </x:c>
      <x:c r="Q9" s="23"/>
      <x:c r="R9" s="23"/>
      <x:c r="S9" s="23"/>
      <x:c r="T9" s="23"/>
      <x:c r="U9" s="23"/>
    </x:row>
    <x:row r="10" ht="24" customHeight="1">
      <x:c r="A10" s="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"/>
      <x:c r="P10" s="1"/>
      <x:c r="Q10" s="1"/>
      <x:c r="R10" s="1"/>
      <x:c r="S10" s="1"/>
      <x:c r="T10" s="1"/>
      <x:c r="U10" s="1"/>
    </x:row>
    <x:row r="11" ht="32" customHeight="1">
      <x:c r="A11" s="1" t="str">
        <x:v>Payroll</x:v>
      </x:c>
      <x:c r="B11" s="13" t="n">
        <x:v>0</x:v>
      </x:c>
      <x:c r="C11" s="13" t="n">
        <x:v>0</x:v>
      </x:c>
      <x:c r="D11" s="13" t="n">
        <x:v>0</x:v>
      </x:c>
      <x:c r="E11" s="13" t="n">
        <x:v>0</x:v>
      </x:c>
      <x:c r="F11" s="13" t="n">
        <x:v>0</x:v>
      </x:c>
      <x:c r="G11" s="13" t="n">
        <x:v>0</x:v>
      </x:c>
      <x:c r="H11" s="13" t="n">
        <x:v>0</x:v>
      </x:c>
      <x:c r="I11" s="13" t="n">
        <x:v>0</x:v>
      </x:c>
      <x:c r="J11" s="13" t="n">
        <x:v>0</x:v>
      </x:c>
      <x:c r="K11" s="13" t="n">
        <x:v>0</x:v>
      </x:c>
      <x:c r="L11" s="13" t="n">
        <x:v>0</x:v>
      </x:c>
      <x:c r="M11" s="13" t="n">
        <x:v>0</x:v>
      </x:c>
      <x:c r="N11" s="13" t="n">
        <x:v>0</x:v>
      </x:c>
      <x:c r="O11" s="1"/>
      <x:c r="P11" s="23" t="str">
        <x:v>2. Enter positive receipts and payments in the week cash will move.</x:v>
      </x:c>
      <x:c r="Q11" s="23"/>
      <x:c r="R11" s="23"/>
      <x:c r="S11" s="23"/>
      <x:c r="T11" s="23"/>
      <x:c r="U11" s="23"/>
    </x:row>
    <x:row r="12" ht="24" customHeight="1">
      <x:c r="A12" s="1" t="str">
        <x:v>Rent and utilities</x:v>
      </x:c>
      <x:c r="B12" s="13" t="n">
        <x:v>0</x:v>
      </x:c>
      <x:c r="C12" s="13" t="n">
        <x:v>0</x:v>
      </x:c>
      <x:c r="D12" s="13" t="n">
        <x:v>0</x:v>
      </x:c>
      <x:c r="E12" s="13" t="n">
        <x:v>0</x:v>
      </x:c>
      <x:c r="F12" s="13" t="n">
        <x:v>0</x:v>
      </x:c>
      <x:c r="G12" s="13" t="n">
        <x:v>0</x:v>
      </x:c>
      <x:c r="H12" s="13" t="n">
        <x:v>0</x:v>
      </x:c>
      <x:c r="I12" s="13" t="n">
        <x:v>0</x:v>
      </x:c>
      <x:c r="J12" s="13" t="n">
        <x:v>0</x:v>
      </x:c>
      <x:c r="K12" s="13" t="n">
        <x:v>0</x:v>
      </x:c>
      <x:c r="L12" s="13" t="n">
        <x:v>0</x:v>
      </x:c>
      <x:c r="M12" s="13" t="n">
        <x:v>0</x:v>
      </x:c>
      <x:c r="N12" s="13" t="n">
        <x:v>0</x:v>
      </x:c>
      <x:c r="O12" s="1"/>
      <x:c r="P12" s="1"/>
      <x:c r="Q12" s="1"/>
      <x:c r="R12" s="1"/>
      <x:c r="S12" s="1"/>
      <x:c r="T12" s="1"/>
      <x:c r="U12" s="1"/>
    </x:row>
    <x:row r="13" ht="32" customHeight="1">
      <x:c r="A13" s="1" t="str">
        <x:v>Supplier payments</x:v>
      </x:c>
      <x:c r="B13" s="13" t="n">
        <x:v>0</x:v>
      </x:c>
      <x:c r="C13" s="13" t="n">
        <x:v>0</x:v>
      </x:c>
      <x:c r="D13" s="13" t="n">
        <x:v>0</x:v>
      </x:c>
      <x:c r="E13" s="13" t="n">
        <x:v>0</x:v>
      </x:c>
      <x:c r="F13" s="13" t="n">
        <x:v>0</x:v>
      </x:c>
      <x:c r="G13" s="13" t="n">
        <x:v>0</x:v>
      </x:c>
      <x:c r="H13" s="13" t="n">
        <x:v>0</x:v>
      </x:c>
      <x:c r="I13" s="13" t="n">
        <x:v>0</x:v>
      </x:c>
      <x:c r="J13" s="13" t="n">
        <x:v>0</x:v>
      </x:c>
      <x:c r="K13" s="13" t="n">
        <x:v>0</x:v>
      </x:c>
      <x:c r="L13" s="13" t="n">
        <x:v>0</x:v>
      </x:c>
      <x:c r="M13" s="13" t="n">
        <x:v>0</x:v>
      </x:c>
      <x:c r="N13" s="13" t="n">
        <x:v>0</x:v>
      </x:c>
      <x:c r="O13" s="1"/>
      <x:c r="P13" s="23" t="str">
        <x:v>3. Set minimum cash targets in row 21. Red closing balances fall below target.</x:v>
      </x:c>
      <x:c r="Q13" s="23"/>
      <x:c r="R13" s="23"/>
      <x:c r="S13" s="23"/>
      <x:c r="T13" s="23"/>
      <x:c r="U13" s="23"/>
    </x:row>
    <x:row r="14" ht="24" customHeight="1">
      <x:c r="A14" s="1" t="str">
        <x:v>Taxes paid</x:v>
      </x:c>
      <x:c r="B14" s="13" t="n">
        <x:v>0</x:v>
      </x:c>
      <x:c r="C14" s="13" t="n">
        <x:v>0</x:v>
      </x:c>
      <x:c r="D14" s="13" t="n">
        <x:v>0</x:v>
      </x:c>
      <x:c r="E14" s="13" t="n">
        <x:v>0</x:v>
      </x:c>
      <x:c r="F14" s="13" t="n">
        <x:v>0</x:v>
      </x:c>
      <x:c r="G14" s="13" t="n">
        <x:v>0</x:v>
      </x:c>
      <x:c r="H14" s="13" t="n">
        <x:v>0</x:v>
      </x:c>
      <x:c r="I14" s="13" t="n">
        <x:v>0</x:v>
      </x:c>
      <x:c r="J14" s="13" t="n">
        <x:v>0</x:v>
      </x:c>
      <x:c r="K14" s="13" t="n">
        <x:v>0</x:v>
      </x:c>
      <x:c r="L14" s="13" t="n">
        <x:v>0</x:v>
      </x:c>
      <x:c r="M14" s="13" t="n">
        <x:v>0</x:v>
      </x:c>
      <x:c r="N14" s="13" t="n">
        <x:v>0</x:v>
      </x:c>
      <x:c r="O14" s="1"/>
      <x:c r="P14" s="1"/>
      <x:c r="Q14" s="1"/>
      <x:c r="R14" s="1"/>
      <x:c r="S14" s="1"/>
      <x:c r="T14" s="1"/>
      <x:c r="U14" s="1"/>
    </x:row>
    <x:row r="15" ht="32" customHeight="1">
      <x:c r="A15" s="1" t="str">
        <x:v>Loan payments</x:v>
      </x:c>
      <x:c r="B15" s="13" t="n">
        <x:v>0</x:v>
      </x:c>
      <x:c r="C15" s="13" t="n">
        <x:v>0</x:v>
      </x:c>
      <x:c r="D15" s="13" t="n">
        <x:v>0</x:v>
      </x:c>
      <x:c r="E15" s="13" t="n">
        <x:v>0</x:v>
      </x:c>
      <x:c r="F15" s="13" t="n">
        <x:v>0</x:v>
      </x:c>
      <x:c r="G15" s="13" t="n">
        <x:v>0</x:v>
      </x:c>
      <x:c r="H15" s="13" t="n">
        <x:v>0</x:v>
      </x:c>
      <x:c r="I15" s="13" t="n">
        <x:v>0</x:v>
      </x:c>
      <x:c r="J15" s="13" t="n">
        <x:v>0</x:v>
      </x:c>
      <x:c r="K15" s="13" t="n">
        <x:v>0</x:v>
      </x:c>
      <x:c r="L15" s="13" t="n">
        <x:v>0</x:v>
      </x:c>
      <x:c r="M15" s="13" t="n">
        <x:v>0</x:v>
      </x:c>
      <x:c r="N15" s="13" t="n">
        <x:v>0</x:v>
      </x:c>
      <x:c r="O15" s="1"/>
      <x:c r="P15" s="23" t="str">
        <x:v>4. Compare actual cash with the forecast weekly and update unpaid invoices.</x:v>
      </x:c>
      <x:c r="Q15" s="23"/>
      <x:c r="R15" s="23"/>
      <x:c r="S15" s="23"/>
      <x:c r="T15" s="23"/>
      <x:c r="U15" s="23"/>
    </x:row>
    <x:row r="16" ht="24" customHeight="1">
      <x:c r="A16" s="1" t="str">
        <x:v>Other cash payments</x:v>
      </x:c>
      <x:c r="B16" s="13" t="n">
        <x:v>0</x:v>
      </x:c>
      <x:c r="C16" s="13" t="n">
        <x:v>0</x:v>
      </x:c>
      <x:c r="D16" s="13" t="n">
        <x:v>0</x:v>
      </x:c>
      <x:c r="E16" s="13" t="n">
        <x:v>0</x:v>
      </x:c>
      <x:c r="F16" s="13" t="n">
        <x:v>0</x:v>
      </x:c>
      <x:c r="G16" s="13" t="n">
        <x:v>0</x:v>
      </x:c>
      <x:c r="H16" s="13" t="n">
        <x:v>0</x:v>
      </x:c>
      <x:c r="I16" s="13" t="n">
        <x:v>0</x:v>
      </x:c>
      <x:c r="J16" s="13" t="n">
        <x:v>0</x:v>
      </x:c>
      <x:c r="K16" s="13" t="n">
        <x:v>0</x:v>
      </x:c>
      <x:c r="L16" s="13" t="n">
        <x:v>0</x:v>
      </x:c>
      <x:c r="M16" s="13" t="n">
        <x:v>0</x:v>
      </x:c>
      <x:c r="N16" s="13" t="n">
        <x:v>0</x:v>
      </x:c>
      <x:c r="O16" s="1"/>
      <x:c r="P16" s="1"/>
      <x:c r="Q16" s="1"/>
      <x:c r="R16" s="1"/>
      <x:c r="S16" s="1"/>
      <x:c r="T16" s="1"/>
      <x:c r="U16" s="1"/>
    </x:row>
    <x:row r="17" ht="32" customHeight="1">
      <x:c r="A17" s="16" t="str">
        <x:v>Total cash payments</x:v>
      </x:c>
      <x:c r="B17" s="17" t="n">
        <x:f>SUM(B11:B16)</x:f>
        <x:v>0</x:v>
      </x:c>
      <x:c r="C17" s="17" t="n">
        <x:f>SUM(C11:C16)</x:f>
        <x:v>0</x:v>
      </x:c>
      <x:c r="D17" s="17" t="n">
        <x:f>SUM(D11:D16)</x:f>
        <x:v>0</x:v>
      </x:c>
      <x:c r="E17" s="17" t="n">
        <x:f>SUM(E11:E16)</x:f>
        <x:v>0</x:v>
      </x:c>
      <x:c r="F17" s="17" t="n">
        <x:f>SUM(F11:F16)</x:f>
        <x:v>0</x:v>
      </x:c>
      <x:c r="G17" s="17" t="n">
        <x:f>SUM(G11:G16)</x:f>
        <x:v>0</x:v>
      </x:c>
      <x:c r="H17" s="17" t="n">
        <x:f>SUM(H11:H16)</x:f>
        <x:v>0</x:v>
      </x:c>
      <x:c r="I17" s="17" t="n">
        <x:f>SUM(I11:I16)</x:f>
        <x:v>0</x:v>
      </x:c>
      <x:c r="J17" s="17" t="n">
        <x:f>SUM(J11:J16)</x:f>
        <x:v>0</x:v>
      </x:c>
      <x:c r="K17" s="17" t="n">
        <x:f>SUM(K11:K16)</x:f>
        <x:v>0</x:v>
      </x:c>
      <x:c r="L17" s="17" t="n">
        <x:f>SUM(L11:L16)</x:f>
        <x:v>0</x:v>
      </x:c>
      <x:c r="M17" s="17" t="n">
        <x:f>SUM(M11:M16)</x:f>
        <x:v>0</x:v>
      </x:c>
      <x:c r="N17" s="17" t="n">
        <x:f>SUM(N11:N16)</x:f>
        <x:v>0</x:v>
      </x:c>
      <x:c r="O17" s="1"/>
      <x:c r="P17" s="23" t="str">
        <x:v>To roll forward: save a copy, shift input rows C:N left as VALUES, clear Week 13, update B2 and B4.</x:v>
      </x:c>
      <x:c r="Q17" s="23"/>
      <x:c r="R17" s="23"/>
      <x:c r="S17" s="23"/>
      <x:c r="T17" s="23"/>
      <x:c r="U17" s="23"/>
    </x:row>
    <x:row r="18" ht="24" customHeight="1">
      <x:c r="A18" s="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"/>
      <x:c r="P18" s="1"/>
      <x:c r="Q18" s="1"/>
      <x:c r="R18" s="1"/>
      <x:c r="S18" s="1"/>
      <x:c r="T18" s="1"/>
      <x:c r="U18" s="1"/>
    </x:row>
    <x:row r="19" ht="32" customHeight="1">
      <x:c r="A19" s="16" t="str">
        <x:v>Net cash movement</x:v>
      </x:c>
      <x:c r="B19" s="17" t="n">
        <x:f>B9-B17</x:f>
        <x:v>0</x:v>
      </x:c>
      <x:c r="C19" s="17" t="n">
        <x:f>C9-C17</x:f>
        <x:v>0</x:v>
      </x:c>
      <x:c r="D19" s="17" t="n">
        <x:f>D9-D17</x:f>
        <x:v>0</x:v>
      </x:c>
      <x:c r="E19" s="17" t="n">
        <x:f>E9-E17</x:f>
        <x:v>0</x:v>
      </x:c>
      <x:c r="F19" s="17" t="n">
        <x:f>F9-F17</x:f>
        <x:v>0</x:v>
      </x:c>
      <x:c r="G19" s="17" t="n">
        <x:f>G9-G17</x:f>
        <x:v>0</x:v>
      </x:c>
      <x:c r="H19" s="17" t="n">
        <x:f>H9-H17</x:f>
        <x:v>0</x:v>
      </x:c>
      <x:c r="I19" s="17" t="n">
        <x:f>I9-I17</x:f>
        <x:v>0</x:v>
      </x:c>
      <x:c r="J19" s="17" t="n">
        <x:f>J9-J17</x:f>
        <x:v>0</x:v>
      </x:c>
      <x:c r="K19" s="17" t="n">
        <x:f>K9-K17</x:f>
        <x:v>0</x:v>
      </x:c>
      <x:c r="L19" s="17" t="n">
        <x:f>L9-L17</x:f>
        <x:v>0</x:v>
      </x:c>
      <x:c r="M19" s="17" t="n">
        <x:f>M9-M17</x:f>
        <x:v>0</x:v>
      </x:c>
      <x:c r="N19" s="17" t="n">
        <x:f>N9-N17</x:f>
        <x:v>0</x:v>
      </x:c>
      <x:c r="O19" s="1"/>
      <x:c r="P19" s="23" t="str">
        <x:v>Do not shift formula rows or only change dates while keeping old inputs. Dates and cash timing must stay aligned.</x:v>
      </x:c>
      <x:c r="Q19" s="23"/>
      <x:c r="R19" s="23"/>
      <x:c r="S19" s="23"/>
      <x:c r="T19" s="23"/>
      <x:c r="U19" s="23"/>
    </x:row>
    <x:row r="20" ht="30" customHeight="1">
      <x:c r="A20" s="20" t="str">
        <x:v>Closing cash balance</x:v>
      </x:c>
      <x:c r="B20" s="21" t="n">
        <x:f>B4+B19</x:f>
        <x:v>0</x:v>
      </x:c>
      <x:c r="C20" s="21" t="n">
        <x:f>C4+C19</x:f>
        <x:v>0</x:v>
      </x:c>
      <x:c r="D20" s="21" t="n">
        <x:f>D4+D19</x:f>
        <x:v>0</x:v>
      </x:c>
      <x:c r="E20" s="21" t="n">
        <x:f>E4+E19</x:f>
        <x:v>0</x:v>
      </x:c>
      <x:c r="F20" s="21" t="n">
        <x:f>F4+F19</x:f>
        <x:v>0</x:v>
      </x:c>
      <x:c r="G20" s="21" t="n">
        <x:f>G4+G19</x:f>
        <x:v>0</x:v>
      </x:c>
      <x:c r="H20" s="21" t="n">
        <x:f>H4+H19</x:f>
        <x:v>0</x:v>
      </x:c>
      <x:c r="I20" s="21" t="n">
        <x:f>I4+I19</x:f>
        <x:v>0</x:v>
      </x:c>
      <x:c r="J20" s="21" t="n">
        <x:f>J4+J19</x:f>
        <x:v>0</x:v>
      </x:c>
      <x:c r="K20" s="21" t="n">
        <x:f>K4+K19</x:f>
        <x:v>0</x:v>
      </x:c>
      <x:c r="L20" s="21" t="n">
        <x:f>L4+L19</x:f>
        <x:v>0</x:v>
      </x:c>
      <x:c r="M20" s="21" t="n">
        <x:f>M4+M19</x:f>
        <x:v>0</x:v>
      </x:c>
      <x:c r="N20" s="21" t="n">
        <x:f>N4+N19</x:f>
        <x:v>0</x:v>
      </x:c>
      <x:c r="O20" s="1"/>
      <x:c r="P20" s="1"/>
      <x:c r="Q20" s="1"/>
      <x:c r="R20" s="1"/>
      <x:c r="S20" s="1"/>
      <x:c r="T20" s="1"/>
      <x:c r="U20" s="1"/>
    </x:row>
    <x:row r="21" ht="32" customHeight="1">
      <x:c r="A21" s="1" t="str">
        <x:v>Minimum cash target</x:v>
      </x:c>
      <x:c r="B21" s="13" t="n">
        <x:v>0</x:v>
      </x:c>
      <x:c r="C21" s="13" t="n">
        <x:v>0</x:v>
      </x:c>
      <x:c r="D21" s="13" t="n">
        <x:v>0</x:v>
      </x:c>
      <x:c r="E21" s="13" t="n">
        <x:v>0</x:v>
      </x:c>
      <x:c r="F21" s="13" t="n">
        <x:v>0</x:v>
      </x:c>
      <x:c r="G21" s="13" t="n">
        <x:v>0</x:v>
      </x:c>
      <x:c r="H21" s="13" t="n">
        <x:v>0</x:v>
      </x:c>
      <x:c r="I21" s="13" t="n">
        <x:v>0</x:v>
      </x:c>
      <x:c r="J21" s="13" t="n">
        <x:v>0</x:v>
      </x:c>
      <x:c r="K21" s="13" t="n">
        <x:v>0</x:v>
      </x:c>
      <x:c r="L21" s="13" t="n">
        <x:v>0</x:v>
      </x:c>
      <x:c r="M21" s="13" t="n">
        <x:v>0</x:v>
      </x:c>
      <x:c r="N21" s="13" t="n">
        <x:v>0</x:v>
      </x:c>
      <x:c r="O21" s="1"/>
      <x:c r="P21" s="23" t="str">
        <x:v>Exclude internal bank transfers. Include loan principal, equipment and taxes when paid.</x:v>
      </x:c>
      <x:c r="Q21" s="23"/>
      <x:c r="R21" s="23"/>
      <x:c r="S21" s="23"/>
      <x:c r="T21" s="23"/>
      <x:c r="U21" s="23"/>
    </x:row>
    <x:row r="22" ht="24" customHeight="1">
      <x:c r="A22" s="16" t="str">
        <x:v>Cash above or below target</x:v>
      </x:c>
      <x:c r="B22" s="17" t="n">
        <x:f>B20-B21</x:f>
        <x:v>0</x:v>
      </x:c>
      <x:c r="C22" s="17" t="n">
        <x:f>C20-C21</x:f>
        <x:v>0</x:v>
      </x:c>
      <x:c r="D22" s="17" t="n">
        <x:f>D20-D21</x:f>
        <x:v>0</x:v>
      </x:c>
      <x:c r="E22" s="17" t="n">
        <x:f>E20-E21</x:f>
        <x:v>0</x:v>
      </x:c>
      <x:c r="F22" s="17" t="n">
        <x:f>F20-F21</x:f>
        <x:v>0</x:v>
      </x:c>
      <x:c r="G22" s="17" t="n">
        <x:f>G20-G21</x:f>
        <x:v>0</x:v>
      </x:c>
      <x:c r="H22" s="17" t="n">
        <x:f>H20-H21</x:f>
        <x:v>0</x:v>
      </x:c>
      <x:c r="I22" s="17" t="n">
        <x:f>I20-I21</x:f>
        <x:v>0</x:v>
      </x:c>
      <x:c r="J22" s="17" t="n">
        <x:f>J20-J21</x:f>
        <x:v>0</x:v>
      </x:c>
      <x:c r="K22" s="17" t="n">
        <x:f>K20-K21</x:f>
        <x:v>0</x:v>
      </x:c>
      <x:c r="L22" s="17" t="n">
        <x:f>L20-L21</x:f>
        <x:v>0</x:v>
      </x:c>
      <x:c r="M22" s="17" t="n">
        <x:f>M20-M21</x:f>
        <x:v>0</x:v>
      </x:c>
      <x:c r="N22" s="17" t="n">
        <x:f>N20-N21</x:f>
        <x:v>0</x:v>
      </x:c>
      <x:c r="O22" s="1"/>
      <x:c r="P22" s="1"/>
      <x:c r="Q22" s="1"/>
      <x:c r="R22" s="1"/>
      <x:c r="S22" s="1"/>
      <x:c r="T22" s="1"/>
      <x:c r="U22" s="1"/>
    </x:row>
    <x:row r="23" ht="3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23" t="str">
        <x:v>Free template from amanullahelham.com. No macros. All example figures are hypothetical.</x:v>
      </x:c>
      <x:c r="Q23" s="23"/>
      <x:c r="R23" s="23"/>
      <x:c r="S23" s="23"/>
      <x:c r="T23" s="23"/>
      <x:c r="U23" s="23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4" t="str">
        <x:v>Week</x:v>
      </x:c>
      <x:c r="Q26" s="14" t="str">
        <x:v>Closing cash</x:v>
      </x:c>
      <x:c r="R26" s="14" t="str">
        <x:v>Cash target</x:v>
      </x:c>
      <x:c r="S26" s="1"/>
      <x:c r="T26" s="1"/>
      <x:c r="U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 t="str">
        <x:v>Week 1</x:v>
      </x:c>
      <x:c r="Q27" s="10" t="n">
        <x:f>B20</x:f>
        <x:v>0</x:v>
      </x:c>
      <x:c r="R27" s="10" t="n">
        <x:f>B21</x:f>
        <x:v>0</x:v>
      </x:c>
      <x:c r="S27" s="1"/>
      <x:c r="T27" s="1"/>
      <x:c r="U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 t="str">
        <x:v>Week 2</x:v>
      </x:c>
      <x:c r="Q28" s="10" t="n">
        <x:f>C20</x:f>
        <x:v>0</x:v>
      </x:c>
      <x:c r="R28" s="10" t="n">
        <x:f>C21</x:f>
        <x:v>0</x:v>
      </x:c>
      <x:c r="S28" s="1"/>
      <x:c r="T28" s="1"/>
      <x:c r="U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 t="str">
        <x:v>Week 3</x:v>
      </x:c>
      <x:c r="Q29" s="10" t="n">
        <x:f>D20</x:f>
        <x:v>0</x:v>
      </x:c>
      <x:c r="R29" s="10" t="n">
        <x:f>D21</x:f>
        <x:v>0</x:v>
      </x:c>
      <x:c r="S29" s="1"/>
      <x:c r="T29" s="1"/>
      <x:c r="U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 t="str">
        <x:v>Week 4</x:v>
      </x:c>
      <x:c r="Q30" s="10" t="n">
        <x:f>E20</x:f>
        <x:v>0</x:v>
      </x:c>
      <x:c r="R30" s="10" t="n">
        <x:f>E21</x:f>
        <x:v>0</x:v>
      </x:c>
      <x:c r="S30" s="1"/>
      <x:c r="T30" s="1"/>
      <x:c r="U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 t="str">
        <x:v>Week 5</x:v>
      </x:c>
      <x:c r="Q31" s="10" t="n">
        <x:f>F20</x:f>
        <x:v>0</x:v>
      </x:c>
      <x:c r="R31" s="10" t="n">
        <x:f>F21</x:f>
        <x:v>0</x:v>
      </x:c>
      <x:c r="S31" s="1"/>
      <x:c r="T31" s="1"/>
      <x:c r="U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 t="str">
        <x:v>Week 6</x:v>
      </x:c>
      <x:c r="Q32" s="10" t="n">
        <x:f>G20</x:f>
        <x:v>0</x:v>
      </x:c>
      <x:c r="R32" s="10" t="n">
        <x:f>G21</x:f>
        <x:v>0</x:v>
      </x:c>
      <x:c r="S32" s="1"/>
      <x:c r="T32" s="1"/>
      <x:c r="U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 t="str">
        <x:v>Week 7</x:v>
      </x:c>
      <x:c r="Q33" s="10" t="n">
        <x:f>H20</x:f>
        <x:v>0</x:v>
      </x:c>
      <x:c r="R33" s="10" t="n">
        <x:f>H21</x:f>
        <x:v>0</x:v>
      </x:c>
      <x:c r="S33" s="1"/>
      <x:c r="T33" s="1"/>
      <x:c r="U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 t="str">
        <x:v>Week 8</x:v>
      </x:c>
      <x:c r="Q34" s="10" t="n">
        <x:f>I20</x:f>
        <x:v>0</x:v>
      </x:c>
      <x:c r="R34" s="10" t="n">
        <x:f>I21</x:f>
        <x:v>0</x:v>
      </x:c>
      <x:c r="S34" s="1"/>
      <x:c r="T34" s="1"/>
      <x:c r="U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 t="str">
        <x:v>Week 9</x:v>
      </x:c>
      <x:c r="Q35" s="10" t="n">
        <x:f>J20</x:f>
        <x:v>0</x:v>
      </x:c>
      <x:c r="R35" s="10" t="n">
        <x:f>J21</x:f>
        <x:v>0</x:v>
      </x:c>
      <x:c r="S35" s="1"/>
      <x:c r="T35" s="1"/>
      <x:c r="U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 t="str">
        <x:v>Week 10</x:v>
      </x:c>
      <x:c r="Q36" s="10" t="n">
        <x:f>K20</x:f>
        <x:v>0</x:v>
      </x:c>
      <x:c r="R36" s="10" t="n">
        <x:f>K21</x:f>
        <x:v>0</x:v>
      </x:c>
      <x:c r="S36" s="1"/>
      <x:c r="T36" s="1"/>
      <x:c r="U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 t="str">
        <x:v>Week 11</x:v>
      </x:c>
      <x:c r="Q37" s="10" t="n">
        <x:f>L20</x:f>
        <x:v>0</x:v>
      </x:c>
      <x:c r="R37" s="10" t="n">
        <x:f>L21</x:f>
        <x:v>0</x:v>
      </x:c>
      <x:c r="S37" s="1"/>
      <x:c r="T37" s="1"/>
      <x:c r="U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 t="str">
        <x:v>Week 12</x:v>
      </x:c>
      <x:c r="Q38" s="10" t="n">
        <x:f>M20</x:f>
        <x:v>0</x:v>
      </x:c>
      <x:c r="R38" s="10" t="n">
        <x:f>M21</x:f>
        <x:v>0</x:v>
      </x:c>
      <x:c r="S38" s="1"/>
      <x:c r="T38" s="1"/>
      <x:c r="U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 t="str">
        <x:v>Week 13</x:v>
      </x:c>
      <x:c r="Q39" s="10" t="n">
        <x:f>N20</x:f>
        <x:v>0</x:v>
      </x:c>
      <x:c r="R39" s="10" t="n">
        <x:f>N21</x:f>
        <x:v>0</x:v>
      </x:c>
      <x:c r="S39" s="1"/>
      <x:c r="T39" s="1"/>
      <x:c r="U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</x:row>
  </x:sheetData>
  <x:mergeCells>
    <x:mergeCell ref="P2:U2"/>
    <x:mergeCell ref="Q3:U4"/>
    <x:mergeCell ref="P7:U7"/>
    <x:mergeCell ref="P9:U9"/>
    <x:mergeCell ref="P11:U11"/>
    <x:mergeCell ref="P13:U13"/>
    <x:mergeCell ref="P15:U15"/>
    <x:mergeCell ref="P17:U17"/>
    <x:mergeCell ref="P19:U19"/>
    <x:mergeCell ref="P21:U21"/>
    <x:mergeCell ref="P23:U23"/>
  </x:mergeCells>
  <x:conditionalFormatting sqref="B20:N20">
    <x:cfRule type="expression" dxfId="0" priority="1">
      <x:formula>B20&lt;B21</x:formula>
    </x:cfRule>
  </x:conditionalFormatting>
  <x:conditionalFormatting sqref="B22:N22">
    <x:cfRule type="cellIs" dxfId="1" priority="2" operator="lessThan">
      <x:formula>0</x:formula>
    </x:cfRule>
  </x:conditionalFormatting>
  <x:dataValidations count="9">
    <x:dataValidation type="decimal" operator="greaterThanOrEqual" sqref="B6:N6">
      <x:formula1>0</x:formula1>
    </x:dataValidation>
    <x:dataValidation type="decimal" operator="greaterThanOrEqual" sqref="B7:N7">
      <x:formula1>0</x:formula1>
    </x:dataValidation>
    <x:dataValidation type="decimal" operator="greaterThanOrEqual" sqref="B8:N8">
      <x:formula1>0</x:formula1>
    </x:dataValidation>
    <x:dataValidation type="decimal" operator="greaterThanOrEqual" sqref="B11:N11">
      <x:formula1>0</x:formula1>
    </x:dataValidation>
    <x:dataValidation type="decimal" operator="greaterThanOrEqual" sqref="B12:N12">
      <x:formula1>0</x:formula1>
    </x:dataValidation>
    <x:dataValidation type="decimal" operator="greaterThanOrEqual" sqref="B13:N13">
      <x:formula1>0</x:formula1>
    </x:dataValidation>
    <x:dataValidation type="decimal" operator="greaterThanOrEqual" sqref="B14:N14">
      <x:formula1>0</x:formula1>
    </x:dataValidation>
    <x:dataValidation type="decimal" operator="greaterThanOrEqual" sqref="B15:N15">
      <x:formula1>0</x:formula1>
    </x:dataValidation>
    <x:dataValidation type="decimal" operator="greaterThanOrEqual" sqref="B16:N16">
      <x:formula1>0</x:formula1>
    </x:dataValidation>
  </x:dataValidations>
  <x:pageMargins left="0.7" right="0.7" top="0.75" bottom="0.75" header="0.3" footer="0.3"/>
  <x:drawing xmlns:r="http://schemas.openxmlformats.org/officeDocument/2006/relationships" r:id="Rd12007dd220d450e"/>
</x:worksheet>
</file>

<file path=xl/worksheets/sheet2.xml><?xml version="1.0" encoding="utf-8"?>
<x:worksheet xmlns:x="http://schemas.openxmlformats.org/spreadsheetml/2006/main">
  <x:sheetPr>
    <x:tabColor rgb="FF669782"/>
  </x:sheetPr>
  <x:sheetViews>
    <x:sheetView showGridLines="0" workbookViewId="0">
      <x:pane xSplit="1" ySplit="3" topLeftCell="B4" activePane="bottomRight" state="frozen"/>
    </x:sheetView>
  </x:sheetViews>
  <x:sheetFormatPr defaultRowHeight="15"/>
  <x:cols>
    <x:col min="1" max="1" width="35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3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34" customHeight="1">
      <x:c r="A1" s="2" t="str">
        <x:v>13-week cash forecast — worked example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22" t="str">
        <x:v>HOW TO USE</x:v>
      </x:c>
      <x:c r="Q1" s="1"/>
      <x:c r="R1" s="1"/>
      <x:c r="S1" s="1"/>
      <x:c r="T1" s="1"/>
      <x:c r="U1" s="1"/>
    </x:row>
    <x:row r="2" ht="32" customHeight="1">
      <x:c r="A2" s="1" t="str">
        <x:v>Week starting (edit B2)</x:v>
      </x:c>
      <x:c r="B2" s="5" t="d">
        <x:v>2026-10-12T00:00:00.000Z</x:v>
      </x:c>
      <x:c r="C2" s="6" t="n">
        <x:f>B2+7</x:f>
        <x:v>46314</x:v>
      </x:c>
      <x:c r="D2" s="6" t="n">
        <x:f>C2+7</x:f>
        <x:v>46321</x:v>
      </x:c>
      <x:c r="E2" s="6" t="n">
        <x:f>D2+7</x:f>
        <x:v>46328</x:v>
      </x:c>
      <x:c r="F2" s="6" t="n">
        <x:f>E2+7</x:f>
        <x:v>46335</x:v>
      </x:c>
      <x:c r="G2" s="6" t="n">
        <x:f>F2+7</x:f>
        <x:v>46342</x:v>
      </x:c>
      <x:c r="H2" s="6" t="n">
        <x:f>G2+7</x:f>
        <x:v>46349</x:v>
      </x:c>
      <x:c r="I2" s="6" t="n">
        <x:f>H2+7</x:f>
        <x:v>46356</x:v>
      </x:c>
      <x:c r="J2" s="6" t="n">
        <x:f>I2+7</x:f>
        <x:v>46363</x:v>
      </x:c>
      <x:c r="K2" s="6" t="n">
        <x:f>J2+7</x:f>
        <x:v>46370</x:v>
      </x:c>
      <x:c r="L2" s="6" t="n">
        <x:f>K2+7</x:f>
        <x:v>46377</x:v>
      </x:c>
      <x:c r="M2" s="6" t="n">
        <x:f>L2+7</x:f>
        <x:v>46384</x:v>
      </x:c>
      <x:c r="N2" s="6" t="n">
        <x:f>M2+7</x:f>
        <x:v>46391</x:v>
      </x:c>
      <x:c r="O2" s="1"/>
      <x:c r="P2" s="23" t="str">
        <x:v>Hypothetical figures. Payment timing can be changed below.</x:v>
      </x:c>
      <x:c r="Q2" s="23"/>
      <x:c r="R2" s="23"/>
      <x:c r="S2" s="23"/>
      <x:c r="T2" s="23"/>
      <x:c r="U2" s="23"/>
    </x:row>
    <x:row r="3" ht="28" customHeight="1">
      <x:c r="A3" s="8" t="str">
        <x:v>Weekly cash (currency label at P6)</x:v>
      </x:c>
      <x:c r="B3" s="9" t="str">
        <x:v>Week 1</x:v>
      </x:c>
      <x:c r="C3" s="9" t="str">
        <x:v>Week 2</x:v>
      </x:c>
      <x:c r="D3" s="9" t="str">
        <x:v>Week 3</x:v>
      </x:c>
      <x:c r="E3" s="9" t="str">
        <x:v>Week 4</x:v>
      </x:c>
      <x:c r="F3" s="9" t="str">
        <x:v>Week 5</x:v>
      </x:c>
      <x:c r="G3" s="9" t="str">
        <x:v>Week 6</x:v>
      </x:c>
      <x:c r="H3" s="9" t="str">
        <x:v>Week 7</x:v>
      </x:c>
      <x:c r="I3" s="9" t="str">
        <x:v>Week 8</x:v>
      </x:c>
      <x:c r="J3" s="9" t="str">
        <x:v>Week 9</x:v>
      </x:c>
      <x:c r="K3" s="9" t="str">
        <x:v>Week 10</x:v>
      </x:c>
      <x:c r="L3" s="9" t="str">
        <x:v>Week 11</x:v>
      </x:c>
      <x:c r="M3" s="9" t="str">
        <x:v>Week 12</x:v>
      </x:c>
      <x:c r="N3" s="9" t="str">
        <x:v>Week 13</x:v>
      </x:c>
      <x:c r="O3" s="1"/>
      <x:c r="P3" s="1" t="str">
        <x:v>Collection week</x:v>
      </x:c>
      <x:c r="Q3" s="23" t="str">
        <x:v>Change P4 from 1 to 3 to delay the $3,000 collection by two weeks.</x:v>
      </x:c>
      <x:c r="R3" s="23"/>
      <x:c r="S3" s="23"/>
      <x:c r="T3" s="23"/>
      <x:c r="U3" s="23"/>
    </x:row>
    <x:row r="4" ht="24" customHeight="1">
      <x:c r="A4" s="1" t="str">
        <x:v>Opening cash balance</x:v>
      </x:c>
      <x:c r="B4" s="13" t="n">
        <x:v>5000</x:v>
      </x:c>
      <x:c r="C4" s="11" t="n">
        <x:f>B20</x:f>
        <x:v>3500</x:v>
      </x:c>
      <x:c r="D4" s="11" t="n">
        <x:f>C20</x:f>
        <x:v>4900</x:v>
      </x:c>
      <x:c r="E4" s="11" t="n">
        <x:f>D20</x:f>
        <x:v>4500</x:v>
      </x:c>
      <x:c r="F4" s="11" t="n">
        <x:f>E20</x:f>
        <x:v>5900</x:v>
      </x:c>
      <x:c r="G4" s="11" t="n">
        <x:f>F20</x:f>
        <x:v>4000</x:v>
      </x:c>
      <x:c r="H4" s="11" t="n">
        <x:f>G20</x:f>
        <x:v>5400</x:v>
      </x:c>
      <x:c r="I4" s="11" t="n">
        <x:f>H20</x:f>
        <x:v>4200</x:v>
      </x:c>
      <x:c r="J4" s="11" t="n">
        <x:f>I20</x:f>
        <x:v>5600</x:v>
      </x:c>
      <x:c r="K4" s="11" t="n">
        <x:f>J20</x:f>
        <x:v>3700</x:v>
      </x:c>
      <x:c r="L4" s="11" t="n">
        <x:f>K20</x:f>
        <x:v>5100</x:v>
      </x:c>
      <x:c r="M4" s="11" t="n">
        <x:f>L20</x:f>
        <x:v>4700</x:v>
      </x:c>
      <x:c r="N4" s="11" t="n">
        <x:f>M20</x:f>
        <x:v>6100</x:v>
      </x:c>
      <x:c r="O4" s="1"/>
      <x:c r="P4" s="4" t="n">
        <x:v>1</x:v>
      </x:c>
      <x:c r="Q4" s="23"/>
      <x:c r="R4" s="23"/>
      <x:c r="S4" s="23"/>
      <x:c r="T4" s="23"/>
      <x:c r="U4" s="23"/>
    </x:row>
    <x:row r="5" ht="24" customHeight="1">
      <x:c r="A5" s="1"/>
      <x:c r="B5" s="11"/>
      <x:c r="C5" s="11"/>
      <x:c r="D5" s="11"/>
      <x:c r="E5" s="11"/>
      <x:c r="F5" s="11"/>
      <x:c r="G5" s="11"/>
      <x:c r="H5" s="11"/>
      <x:c r="I5" s="11"/>
      <x:c r="J5" s="11"/>
      <x:c r="K5" s="11"/>
      <x:c r="L5" s="11"/>
      <x:c r="M5" s="11"/>
      <x:c r="N5" s="11"/>
      <x:c r="O5" s="1"/>
      <x:c r="P5" s="1" t="str">
        <x:v>Currency</x:v>
      </x:c>
      <x:c r="Q5" s="1"/>
      <x:c r="R5" s="1"/>
      <x:c r="S5" s="1"/>
      <x:c r="T5" s="1"/>
      <x:c r="U5" s="1"/>
    </x:row>
    <x:row r="6" ht="24" customHeight="1">
      <x:c r="A6" s="1" t="str">
        <x:v>Customer invoice collections</x:v>
      </x:c>
      <x:c r="B6" s="25" t="n">
        <x:f>IF(1=$P$4,3000,0)</x:f>
        <x:v>3000</x:v>
      </x:c>
      <x:c r="C6" s="25" t="n">
        <x:f>IF(2=$P$4,3000,0)</x:f>
        <x:v>0</x:v>
      </x:c>
      <x:c r="D6" s="25" t="n">
        <x:f>IF(3=$P$4,3000,0)</x:f>
        <x:v>0</x:v>
      </x:c>
      <x:c r="E6" s="25" t="n">
        <x:f>IF(4=$P$4,3000,0)</x:f>
        <x:v>0</x:v>
      </x:c>
      <x:c r="F6" s="25" t="n">
        <x:f>IF(5=$P$4,3000,0)</x:f>
        <x:v>0</x:v>
      </x:c>
      <x:c r="G6" s="25" t="n">
        <x:f>IF(6=$P$4,3000,0)</x:f>
        <x:v>0</x:v>
      </x:c>
      <x:c r="H6" s="25" t="n">
        <x:f>IF(7=$P$4,3000,0)</x:f>
        <x:v>0</x:v>
      </x:c>
      <x:c r="I6" s="25" t="n">
        <x:f>IF(8=$P$4,3000,0)</x:f>
        <x:v>0</x:v>
      </x:c>
      <x:c r="J6" s="25" t="n">
        <x:f>IF(9=$P$4,3000,0)</x:f>
        <x:v>0</x:v>
      </x:c>
      <x:c r="K6" s="25" t="n">
        <x:f>IF(10=$P$4,3000,0)</x:f>
        <x:v>0</x:v>
      </x:c>
      <x:c r="L6" s="25" t="n">
        <x:f>IF(11=$P$4,3000,0)</x:f>
        <x:v>0</x:v>
      </x:c>
      <x:c r="M6" s="25" t="n">
        <x:f>IF(12=$P$4,3000,0)</x:f>
        <x:v>0</x:v>
      </x:c>
      <x:c r="N6" s="25" t="n">
        <x:f>IF(13=$P$4,3000,0)</x:f>
        <x:v>0</x:v>
      </x:c>
      <x:c r="O6" s="1"/>
      <x:c r="P6" s="4" t="str">
        <x:v>USD</x:v>
      </x:c>
      <x:c r="Q6" s="1"/>
      <x:c r="R6" s="1"/>
      <x:c r="S6" s="1"/>
      <x:c r="T6" s="1"/>
      <x:c r="U6" s="1"/>
    </x:row>
    <x:row r="7" ht="32" customHeight="1">
      <x:c r="A7" s="1" t="str">
        <x:v>Cash sales and customer deposits</x:v>
      </x:c>
      <x:c r="B7" s="13" t="n">
        <x:v>0</x:v>
      </x:c>
      <x:c r="C7" s="13" t="n">
        <x:v>2000</x:v>
      </x:c>
      <x:c r="D7" s="13" t="n">
        <x:v>2000</x:v>
      </x:c>
      <x:c r="E7" s="13" t="n">
        <x:v>2000</x:v>
      </x:c>
      <x:c r="F7" s="13" t="n">
        <x:v>2000</x:v>
      </x:c>
      <x:c r="G7" s="13" t="n">
        <x:v>2000</x:v>
      </x:c>
      <x:c r="H7" s="13" t="n">
        <x:v>2000</x:v>
      </x:c>
      <x:c r="I7" s="13" t="n">
        <x:v>2000</x:v>
      </x:c>
      <x:c r="J7" s="13" t="n">
        <x:v>2000</x:v>
      </x:c>
      <x:c r="K7" s="13" t="n">
        <x:v>2000</x:v>
      </x:c>
      <x:c r="L7" s="13" t="n">
        <x:v>2000</x:v>
      </x:c>
      <x:c r="M7" s="13" t="n">
        <x:v>2000</x:v>
      </x:c>
      <x:c r="N7" s="13" t="n">
        <x:v>2000</x:v>
      </x:c>
      <x:c r="O7" s="1"/>
      <x:c r="P7" s="23" t="str">
        <x:v>Amounts use the currency shown above. Changing the label does not convert values.</x:v>
      </x:c>
      <x:c r="Q7" s="23"/>
      <x:c r="R7" s="23"/>
      <x:c r="S7" s="23"/>
      <x:c r="T7" s="23"/>
      <x:c r="U7" s="23"/>
    </x:row>
    <x:row r="8" ht="24" customHeight="1">
      <x:c r="A8" s="1" t="str">
        <x:v>Other cash receipts</x:v>
      </x:c>
      <x:c r="B8" s="13" t="n">
        <x:v>0</x:v>
      </x:c>
      <x:c r="C8" s="13" t="n">
        <x:v>0</x:v>
      </x:c>
      <x:c r="D8" s="13" t="n">
        <x:v>0</x:v>
      </x:c>
      <x:c r="E8" s="13" t="n">
        <x:v>0</x:v>
      </x:c>
      <x:c r="F8" s="13" t="n">
        <x:v>0</x:v>
      </x:c>
      <x:c r="G8" s="13" t="n">
        <x:v>0</x:v>
      </x:c>
      <x:c r="H8" s="13" t="n">
        <x:v>0</x:v>
      </x:c>
      <x:c r="I8" s="13" t="n">
        <x:v>0</x:v>
      </x:c>
      <x:c r="J8" s="13" t="n">
        <x:v>0</x:v>
      </x:c>
      <x:c r="K8" s="13" t="n">
        <x:v>0</x:v>
      </x:c>
      <x:c r="L8" s="13" t="n">
        <x:v>0</x:v>
      </x:c>
      <x:c r="M8" s="13" t="n">
        <x:v>0</x:v>
      </x:c>
      <x:c r="N8" s="13" t="n">
        <x:v>0</x:v>
      </x:c>
      <x:c r="O8" s="1"/>
      <x:c r="P8" s="1"/>
      <x:c r="Q8" s="1"/>
      <x:c r="R8" s="1"/>
      <x:c r="S8" s="1"/>
      <x:c r="T8" s="1"/>
      <x:c r="U8" s="1"/>
    </x:row>
    <x:row r="9" ht="32" customHeight="1">
      <x:c r="A9" s="16" t="str">
        <x:v>Total cash receipts</x:v>
      </x:c>
      <x:c r="B9" s="17" t="n">
        <x:f>SUM(B6:B8)</x:f>
        <x:v>3000</x:v>
      </x:c>
      <x:c r="C9" s="17" t="n">
        <x:f>SUM(C6:C8)</x:f>
        <x:v>2000</x:v>
      </x:c>
      <x:c r="D9" s="17" t="n">
        <x:f>SUM(D6:D8)</x:f>
        <x:v>2000</x:v>
      </x:c>
      <x:c r="E9" s="17" t="n">
        <x:f>SUM(E6:E8)</x:f>
        <x:v>2000</x:v>
      </x:c>
      <x:c r="F9" s="17" t="n">
        <x:f>SUM(F6:F8)</x:f>
        <x:v>2000</x:v>
      </x:c>
      <x:c r="G9" s="17" t="n">
        <x:f>SUM(G6:G8)</x:f>
        <x:v>2000</x:v>
      </x:c>
      <x:c r="H9" s="17" t="n">
        <x:f>SUM(H6:H8)</x:f>
        <x:v>2000</x:v>
      </x:c>
      <x:c r="I9" s="17" t="n">
        <x:f>SUM(I6:I8)</x:f>
        <x:v>2000</x:v>
      </x:c>
      <x:c r="J9" s="17" t="n">
        <x:f>SUM(J6:J8)</x:f>
        <x:v>2000</x:v>
      </x:c>
      <x:c r="K9" s="17" t="n">
        <x:f>SUM(K6:K8)</x:f>
        <x:v>2000</x:v>
      </x:c>
      <x:c r="L9" s="17" t="n">
        <x:f>SUM(L6:L8)</x:f>
        <x:v>2000</x:v>
      </x:c>
      <x:c r="M9" s="17" t="n">
        <x:f>SUM(M6:M8)</x:f>
        <x:v>2000</x:v>
      </x:c>
      <x:c r="N9" s="17" t="n">
        <x:f>SUM(N6:N8)</x:f>
        <x:v>2000</x:v>
      </x:c>
      <x:c r="O9" s="1"/>
      <x:c r="P9" s="23" t="str">
        <x:v>1. Edit B2 to set the first week. Enter available opening cash in B4.</x:v>
      </x:c>
      <x:c r="Q9" s="23"/>
      <x:c r="R9" s="23"/>
      <x:c r="S9" s="23"/>
      <x:c r="T9" s="23"/>
      <x:c r="U9" s="23"/>
    </x:row>
    <x:row r="10" ht="24" customHeight="1">
      <x:c r="A10" s="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  <x:c r="O10" s="1"/>
      <x:c r="P10" s="1"/>
      <x:c r="Q10" s="1"/>
      <x:c r="R10" s="1"/>
      <x:c r="S10" s="1"/>
      <x:c r="T10" s="1"/>
      <x:c r="U10" s="1"/>
    </x:row>
    <x:row r="11" ht="32" customHeight="1">
      <x:c r="A11" s="1" t="str">
        <x:v>Payroll</x:v>
      </x:c>
      <x:c r="B11" s="13" t="n">
        <x:v>1800</x:v>
      </x:c>
      <x:c r="C11" s="13" t="n">
        <x:v>0</x:v>
      </x:c>
      <x:c r="D11" s="13" t="n">
        <x:v>1800</x:v>
      </x:c>
      <x:c r="E11" s="13" t="n">
        <x:v>0</x:v>
      </x:c>
      <x:c r="F11" s="13" t="n">
        <x:v>1800</x:v>
      </x:c>
      <x:c r="G11" s="13" t="n">
        <x:v>0</x:v>
      </x:c>
      <x:c r="H11" s="13" t="n">
        <x:v>1800</x:v>
      </x:c>
      <x:c r="I11" s="13" t="n">
        <x:v>0</x:v>
      </x:c>
      <x:c r="J11" s="13" t="n">
        <x:v>1800</x:v>
      </x:c>
      <x:c r="K11" s="13" t="n">
        <x:v>0</x:v>
      </x:c>
      <x:c r="L11" s="13" t="n">
        <x:v>1800</x:v>
      </x:c>
      <x:c r="M11" s="13" t="n">
        <x:v>0</x:v>
      </x:c>
      <x:c r="N11" s="13" t="n">
        <x:v>1800</x:v>
      </x:c>
      <x:c r="O11" s="1"/>
      <x:c r="P11" s="23" t="str">
        <x:v>2. Enter positive receipts and payments in the week cash will move.</x:v>
      </x:c>
      <x:c r="Q11" s="23"/>
      <x:c r="R11" s="23"/>
      <x:c r="S11" s="23"/>
      <x:c r="T11" s="23"/>
      <x:c r="U11" s="23"/>
    </x:row>
    <x:row r="12" ht="24" customHeight="1">
      <x:c r="A12" s="1" t="str">
        <x:v>Rent and utilities</x:v>
      </x:c>
      <x:c r="B12" s="13" t="n">
        <x:v>1200</x:v>
      </x:c>
      <x:c r="C12" s="13" t="n">
        <x:v>0</x:v>
      </x:c>
      <x:c r="D12" s="13" t="n">
        <x:v>0</x:v>
      </x:c>
      <x:c r="E12" s="13" t="n">
        <x:v>0</x:v>
      </x:c>
      <x:c r="F12" s="13" t="n">
        <x:v>1200</x:v>
      </x:c>
      <x:c r="G12" s="13" t="n">
        <x:v>0</x:v>
      </x:c>
      <x:c r="H12" s="13" t="n">
        <x:v>0</x:v>
      </x:c>
      <x:c r="I12" s="13" t="n">
        <x:v>0</x:v>
      </x:c>
      <x:c r="J12" s="13" t="n">
        <x:v>1200</x:v>
      </x:c>
      <x:c r="K12" s="13" t="n">
        <x:v>0</x:v>
      </x:c>
      <x:c r="L12" s="13" t="n">
        <x:v>0</x:v>
      </x:c>
      <x:c r="M12" s="13" t="n">
        <x:v>0</x:v>
      </x:c>
      <x:c r="N12" s="13" t="n">
        <x:v>1200</x:v>
      </x:c>
      <x:c r="O12" s="1"/>
      <x:c r="P12" s="1"/>
      <x:c r="Q12" s="1"/>
      <x:c r="R12" s="1"/>
      <x:c r="S12" s="1"/>
      <x:c r="T12" s="1"/>
      <x:c r="U12" s="1"/>
    </x:row>
    <x:row r="13" ht="32" customHeight="1">
      <x:c r="A13" s="1" t="str">
        <x:v>Supplier payments</x:v>
      </x:c>
      <x:c r="B13" s="13" t="n">
        <x:v>900</x:v>
      </x:c>
      <x:c r="C13" s="13" t="n">
        <x:v>400</x:v>
      </x:c>
      <x:c r="D13" s="13" t="n">
        <x:v>400</x:v>
      </x:c>
      <x:c r="E13" s="13" t="n">
        <x:v>400</x:v>
      </x:c>
      <x:c r="F13" s="13" t="n">
        <x:v>400</x:v>
      </x:c>
      <x:c r="G13" s="13" t="n">
        <x:v>400</x:v>
      </x:c>
      <x:c r="H13" s="13" t="n">
        <x:v>400</x:v>
      </x:c>
      <x:c r="I13" s="13" t="n">
        <x:v>400</x:v>
      </x:c>
      <x:c r="J13" s="13" t="n">
        <x:v>400</x:v>
      </x:c>
      <x:c r="K13" s="13" t="n">
        <x:v>400</x:v>
      </x:c>
      <x:c r="L13" s="13" t="n">
        <x:v>400</x:v>
      </x:c>
      <x:c r="M13" s="13" t="n">
        <x:v>400</x:v>
      </x:c>
      <x:c r="N13" s="13" t="n">
        <x:v>400</x:v>
      </x:c>
      <x:c r="O13" s="1"/>
      <x:c r="P13" s="23" t="str">
        <x:v>3. Set minimum cash targets in row 21. Red closing balances fall below target.</x:v>
      </x:c>
      <x:c r="Q13" s="23"/>
      <x:c r="R13" s="23"/>
      <x:c r="S13" s="23"/>
      <x:c r="T13" s="23"/>
      <x:c r="U13" s="23"/>
    </x:row>
    <x:row r="14" ht="24" customHeight="1">
      <x:c r="A14" s="1" t="str">
        <x:v>Taxes paid</x:v>
      </x:c>
      <x:c r="B14" s="13" t="n">
        <x:v>0</x:v>
      </x:c>
      <x:c r="C14" s="13" t="n">
        <x:v>0</x:v>
      </x:c>
      <x:c r="D14" s="13" t="n">
        <x:v>0</x:v>
      </x:c>
      <x:c r="E14" s="13" t="n">
        <x:v>0</x:v>
      </x:c>
      <x:c r="F14" s="13" t="n">
        <x:v>0</x:v>
      </x:c>
      <x:c r="G14" s="13" t="n">
        <x:v>0</x:v>
      </x:c>
      <x:c r="H14" s="13" t="n">
        <x:v>800</x:v>
      </x:c>
      <x:c r="I14" s="13" t="n">
        <x:v>0</x:v>
      </x:c>
      <x:c r="J14" s="13" t="n">
        <x:v>0</x:v>
      </x:c>
      <x:c r="K14" s="13" t="n">
        <x:v>0</x:v>
      </x:c>
      <x:c r="L14" s="13" t="n">
        <x:v>0</x:v>
      </x:c>
      <x:c r="M14" s="13" t="n">
        <x:v>0</x:v>
      </x:c>
      <x:c r="N14" s="13" t="n">
        <x:v>0</x:v>
      </x:c>
      <x:c r="O14" s="1"/>
      <x:c r="P14" s="1"/>
      <x:c r="Q14" s="1"/>
      <x:c r="R14" s="1"/>
      <x:c r="S14" s="1"/>
      <x:c r="T14" s="1"/>
      <x:c r="U14" s="1"/>
    </x:row>
    <x:row r="15" ht="32" customHeight="1">
      <x:c r="A15" s="1" t="str">
        <x:v>Loan payments</x:v>
      </x:c>
      <x:c r="B15" s="13" t="n">
        <x:v>0</x:v>
      </x:c>
      <x:c r="C15" s="13" t="n">
        <x:v>0</x:v>
      </x:c>
      <x:c r="D15" s="13" t="n">
        <x:v>0</x:v>
      </x:c>
      <x:c r="E15" s="13" t="n">
        <x:v>0</x:v>
      </x:c>
      <x:c r="F15" s="13" t="n">
        <x:v>300</x:v>
      </x:c>
      <x:c r="G15" s="13" t="n">
        <x:v>0</x:v>
      </x:c>
      <x:c r="H15" s="13" t="n">
        <x:v>0</x:v>
      </x:c>
      <x:c r="I15" s="13" t="n">
        <x:v>0</x:v>
      </x:c>
      <x:c r="J15" s="13" t="n">
        <x:v>300</x:v>
      </x:c>
      <x:c r="K15" s="13" t="n">
        <x:v>0</x:v>
      </x:c>
      <x:c r="L15" s="13" t="n">
        <x:v>0</x:v>
      </x:c>
      <x:c r="M15" s="13" t="n">
        <x:v>0</x:v>
      </x:c>
      <x:c r="N15" s="13" t="n">
        <x:v>300</x:v>
      </x:c>
      <x:c r="O15" s="1"/>
      <x:c r="P15" s="23" t="str">
        <x:v>4. Compare actual cash with the forecast weekly and update unpaid invoices.</x:v>
      </x:c>
      <x:c r="Q15" s="23"/>
      <x:c r="R15" s="23"/>
      <x:c r="S15" s="23"/>
      <x:c r="T15" s="23"/>
      <x:c r="U15" s="23"/>
    </x:row>
    <x:row r="16" ht="24" customHeight="1">
      <x:c r="A16" s="1" t="str">
        <x:v>Other cash payments</x:v>
      </x:c>
      <x:c r="B16" s="13" t="n">
        <x:v>600</x:v>
      </x:c>
      <x:c r="C16" s="13" t="n">
        <x:v>200</x:v>
      </x:c>
      <x:c r="D16" s="13" t="n">
        <x:v>200</x:v>
      </x:c>
      <x:c r="E16" s="13" t="n">
        <x:v>200</x:v>
      </x:c>
      <x:c r="F16" s="13" t="n">
        <x:v>200</x:v>
      </x:c>
      <x:c r="G16" s="13" t="n">
        <x:v>200</x:v>
      </x:c>
      <x:c r="H16" s="13" t="n">
        <x:v>200</x:v>
      </x:c>
      <x:c r="I16" s="13" t="n">
        <x:v>200</x:v>
      </x:c>
      <x:c r="J16" s="13" t="n">
        <x:v>200</x:v>
      </x:c>
      <x:c r="K16" s="13" t="n">
        <x:v>200</x:v>
      </x:c>
      <x:c r="L16" s="13" t="n">
        <x:v>200</x:v>
      </x:c>
      <x:c r="M16" s="13" t="n">
        <x:v>200</x:v>
      </x:c>
      <x:c r="N16" s="13" t="n">
        <x:v>200</x:v>
      </x:c>
      <x:c r="O16" s="1"/>
      <x:c r="P16" s="1"/>
      <x:c r="Q16" s="1"/>
      <x:c r="R16" s="1"/>
      <x:c r="S16" s="1"/>
      <x:c r="T16" s="1"/>
      <x:c r="U16" s="1"/>
    </x:row>
    <x:row r="17" ht="32" customHeight="1">
      <x:c r="A17" s="16" t="str">
        <x:v>Total cash payments</x:v>
      </x:c>
      <x:c r="B17" s="17" t="n">
        <x:f>SUM(B11:B16)</x:f>
        <x:v>4500</x:v>
      </x:c>
      <x:c r="C17" s="17" t="n">
        <x:f>SUM(C11:C16)</x:f>
        <x:v>600</x:v>
      </x:c>
      <x:c r="D17" s="17" t="n">
        <x:f>SUM(D11:D16)</x:f>
        <x:v>2400</x:v>
      </x:c>
      <x:c r="E17" s="17" t="n">
        <x:f>SUM(E11:E16)</x:f>
        <x:v>600</x:v>
      </x:c>
      <x:c r="F17" s="17" t="n">
        <x:f>SUM(F11:F16)</x:f>
        <x:v>3900</x:v>
      </x:c>
      <x:c r="G17" s="17" t="n">
        <x:f>SUM(G11:G16)</x:f>
        <x:v>600</x:v>
      </x:c>
      <x:c r="H17" s="17" t="n">
        <x:f>SUM(H11:H16)</x:f>
        <x:v>3200</x:v>
      </x:c>
      <x:c r="I17" s="17" t="n">
        <x:f>SUM(I11:I16)</x:f>
        <x:v>600</x:v>
      </x:c>
      <x:c r="J17" s="17" t="n">
        <x:f>SUM(J11:J16)</x:f>
        <x:v>3900</x:v>
      </x:c>
      <x:c r="K17" s="17" t="n">
        <x:f>SUM(K11:K16)</x:f>
        <x:v>600</x:v>
      </x:c>
      <x:c r="L17" s="17" t="n">
        <x:f>SUM(L11:L16)</x:f>
        <x:v>2400</x:v>
      </x:c>
      <x:c r="M17" s="17" t="n">
        <x:f>SUM(M11:M16)</x:f>
        <x:v>600</x:v>
      </x:c>
      <x:c r="N17" s="17" t="n">
        <x:f>SUM(N11:N16)</x:f>
        <x:v>3900</x:v>
      </x:c>
      <x:c r="O17" s="1"/>
      <x:c r="P17" s="23" t="str">
        <x:v>To roll forward: save a copy, shift input rows C:N left as VALUES, clear Week 13, update B2 and B4.</x:v>
      </x:c>
      <x:c r="Q17" s="23"/>
      <x:c r="R17" s="23"/>
      <x:c r="S17" s="23"/>
      <x:c r="T17" s="23"/>
      <x:c r="U17" s="23"/>
    </x:row>
    <x:row r="18" ht="24" customHeight="1">
      <x:c r="A18" s="1"/>
      <x:c r="B18" s="11"/>
      <x:c r="C18" s="11"/>
      <x:c r="D18" s="11"/>
      <x:c r="E18" s="11"/>
      <x:c r="F18" s="11"/>
      <x:c r="G18" s="11"/>
      <x:c r="H18" s="11"/>
      <x:c r="I18" s="11"/>
      <x:c r="J18" s="11"/>
      <x:c r="K18" s="11"/>
      <x:c r="L18" s="11"/>
      <x:c r="M18" s="11"/>
      <x:c r="N18" s="11"/>
      <x:c r="O18" s="1"/>
      <x:c r="P18" s="1"/>
      <x:c r="Q18" s="1"/>
      <x:c r="R18" s="1"/>
      <x:c r="S18" s="1"/>
      <x:c r="T18" s="1"/>
      <x:c r="U18" s="1"/>
    </x:row>
    <x:row r="19" ht="32" customHeight="1">
      <x:c r="A19" s="16" t="str">
        <x:v>Net cash movement</x:v>
      </x:c>
      <x:c r="B19" s="17" t="n">
        <x:f>B9-B17</x:f>
        <x:v>-1500</x:v>
      </x:c>
      <x:c r="C19" s="17" t="n">
        <x:f>C9-C17</x:f>
        <x:v>1400</x:v>
      </x:c>
      <x:c r="D19" s="17" t="n">
        <x:f>D9-D17</x:f>
        <x:v>-400</x:v>
      </x:c>
      <x:c r="E19" s="17" t="n">
        <x:f>E9-E17</x:f>
        <x:v>1400</x:v>
      </x:c>
      <x:c r="F19" s="17" t="n">
        <x:f>F9-F17</x:f>
        <x:v>-1900</x:v>
      </x:c>
      <x:c r="G19" s="17" t="n">
        <x:f>G9-G17</x:f>
        <x:v>1400</x:v>
      </x:c>
      <x:c r="H19" s="17" t="n">
        <x:f>H9-H17</x:f>
        <x:v>-1200</x:v>
      </x:c>
      <x:c r="I19" s="17" t="n">
        <x:f>I9-I17</x:f>
        <x:v>1400</x:v>
      </x:c>
      <x:c r="J19" s="17" t="n">
        <x:f>J9-J17</x:f>
        <x:v>-1900</x:v>
      </x:c>
      <x:c r="K19" s="17" t="n">
        <x:f>K9-K17</x:f>
        <x:v>1400</x:v>
      </x:c>
      <x:c r="L19" s="17" t="n">
        <x:f>L9-L17</x:f>
        <x:v>-400</x:v>
      </x:c>
      <x:c r="M19" s="17" t="n">
        <x:f>M9-M17</x:f>
        <x:v>1400</x:v>
      </x:c>
      <x:c r="N19" s="17" t="n">
        <x:f>N9-N17</x:f>
        <x:v>-1900</x:v>
      </x:c>
      <x:c r="O19" s="1"/>
      <x:c r="P19" s="23" t="str">
        <x:v>Do not shift formula rows or only change dates while keeping old inputs. Dates and cash timing must stay aligned.</x:v>
      </x:c>
      <x:c r="Q19" s="23"/>
      <x:c r="R19" s="23"/>
      <x:c r="S19" s="23"/>
      <x:c r="T19" s="23"/>
      <x:c r="U19" s="23"/>
    </x:row>
    <x:row r="20" ht="30" customHeight="1">
      <x:c r="A20" s="20" t="str">
        <x:v>Closing cash balance</x:v>
      </x:c>
      <x:c r="B20" s="21" t="n">
        <x:f>B4+B19</x:f>
        <x:v>3500</x:v>
      </x:c>
      <x:c r="C20" s="21" t="n">
        <x:f>C4+C19</x:f>
        <x:v>4900</x:v>
      </x:c>
      <x:c r="D20" s="21" t="n">
        <x:f>D4+D19</x:f>
        <x:v>4500</x:v>
      </x:c>
      <x:c r="E20" s="21" t="n">
        <x:f>E4+E19</x:f>
        <x:v>5900</x:v>
      </x:c>
      <x:c r="F20" s="21" t="n">
        <x:f>F4+F19</x:f>
        <x:v>4000</x:v>
      </x:c>
      <x:c r="G20" s="21" t="n">
        <x:f>G4+G19</x:f>
        <x:v>5400</x:v>
      </x:c>
      <x:c r="H20" s="21" t="n">
        <x:f>H4+H19</x:f>
        <x:v>4200</x:v>
      </x:c>
      <x:c r="I20" s="21" t="n">
        <x:f>I4+I19</x:f>
        <x:v>5600</x:v>
      </x:c>
      <x:c r="J20" s="21" t="n">
        <x:f>J4+J19</x:f>
        <x:v>3700</x:v>
      </x:c>
      <x:c r="K20" s="21" t="n">
        <x:f>K4+K19</x:f>
        <x:v>5100</x:v>
      </x:c>
      <x:c r="L20" s="21" t="n">
        <x:f>L4+L19</x:f>
        <x:v>4700</x:v>
      </x:c>
      <x:c r="M20" s="21" t="n">
        <x:f>M4+M19</x:f>
        <x:v>6100</x:v>
      </x:c>
      <x:c r="N20" s="21" t="n">
        <x:f>N4+N19</x:f>
        <x:v>4200</x:v>
      </x:c>
      <x:c r="O20" s="1"/>
      <x:c r="P20" s="1"/>
      <x:c r="Q20" s="1"/>
      <x:c r="R20" s="1"/>
      <x:c r="S20" s="1"/>
      <x:c r="T20" s="1"/>
      <x:c r="U20" s="1"/>
    </x:row>
    <x:row r="21" ht="32" customHeight="1">
      <x:c r="A21" s="1" t="str">
        <x:v>Minimum cash target</x:v>
      </x:c>
      <x:c r="B21" s="13" t="n">
        <x:v>2000</x:v>
      </x:c>
      <x:c r="C21" s="13" t="n">
        <x:v>2000</x:v>
      </x:c>
      <x:c r="D21" s="13" t="n">
        <x:v>2000</x:v>
      </x:c>
      <x:c r="E21" s="13" t="n">
        <x:v>2000</x:v>
      </x:c>
      <x:c r="F21" s="13" t="n">
        <x:v>2000</x:v>
      </x:c>
      <x:c r="G21" s="13" t="n">
        <x:v>2000</x:v>
      </x:c>
      <x:c r="H21" s="13" t="n">
        <x:v>2000</x:v>
      </x:c>
      <x:c r="I21" s="13" t="n">
        <x:v>2000</x:v>
      </x:c>
      <x:c r="J21" s="13" t="n">
        <x:v>2000</x:v>
      </x:c>
      <x:c r="K21" s="13" t="n">
        <x:v>2000</x:v>
      </x:c>
      <x:c r="L21" s="13" t="n">
        <x:v>2000</x:v>
      </x:c>
      <x:c r="M21" s="13" t="n">
        <x:v>2000</x:v>
      </x:c>
      <x:c r="N21" s="13" t="n">
        <x:v>2000</x:v>
      </x:c>
      <x:c r="O21" s="1"/>
      <x:c r="P21" s="23" t="str">
        <x:v>Exclude internal bank transfers. Include loan principal, equipment and taxes when paid.</x:v>
      </x:c>
      <x:c r="Q21" s="23"/>
      <x:c r="R21" s="23"/>
      <x:c r="S21" s="23"/>
      <x:c r="T21" s="23"/>
      <x:c r="U21" s="23"/>
    </x:row>
    <x:row r="22" ht="24" customHeight="1">
      <x:c r="A22" s="16" t="str">
        <x:v>Cash above or below target</x:v>
      </x:c>
      <x:c r="B22" s="17" t="n">
        <x:f>B20-B21</x:f>
        <x:v>1500</x:v>
      </x:c>
      <x:c r="C22" s="17" t="n">
        <x:f>C20-C21</x:f>
        <x:v>2900</x:v>
      </x:c>
      <x:c r="D22" s="17" t="n">
        <x:f>D20-D21</x:f>
        <x:v>2500</x:v>
      </x:c>
      <x:c r="E22" s="17" t="n">
        <x:f>E20-E21</x:f>
        <x:v>3900</x:v>
      </x:c>
      <x:c r="F22" s="17" t="n">
        <x:f>F20-F21</x:f>
        <x:v>2000</x:v>
      </x:c>
      <x:c r="G22" s="17" t="n">
        <x:f>G20-G21</x:f>
        <x:v>3400</x:v>
      </x:c>
      <x:c r="H22" s="17" t="n">
        <x:f>H20-H21</x:f>
        <x:v>2200</x:v>
      </x:c>
      <x:c r="I22" s="17" t="n">
        <x:f>I20-I21</x:f>
        <x:v>3600</x:v>
      </x:c>
      <x:c r="J22" s="17" t="n">
        <x:f>J20-J21</x:f>
        <x:v>1700</x:v>
      </x:c>
      <x:c r="K22" s="17" t="n">
        <x:f>K20-K21</x:f>
        <x:v>3100</x:v>
      </x:c>
      <x:c r="L22" s="17" t="n">
        <x:f>L20-L21</x:f>
        <x:v>2700</x:v>
      </x:c>
      <x:c r="M22" s="17" t="n">
        <x:f>M20-M21</x:f>
        <x:v>4100</x:v>
      </x:c>
      <x:c r="N22" s="17" t="n">
        <x:f>N20-N21</x:f>
        <x:v>2200</x:v>
      </x:c>
      <x:c r="O22" s="1"/>
      <x:c r="P22" s="1"/>
      <x:c r="Q22" s="1"/>
      <x:c r="R22" s="1"/>
      <x:c r="S22" s="1"/>
      <x:c r="T22" s="1"/>
      <x:c r="U22" s="1"/>
    </x:row>
    <x:row r="23" ht="32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23" t="str">
        <x:v>Free template from amanullahelham.com. No macros. All example figures are hypothetical.</x:v>
      </x:c>
      <x:c r="Q23" s="23"/>
      <x:c r="R23" s="23"/>
      <x:c r="S23" s="23"/>
      <x:c r="T23" s="23"/>
      <x:c r="U23" s="23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4" t="str">
        <x:v>Week</x:v>
      </x:c>
      <x:c r="Q26" s="14" t="str">
        <x:v>Closing cash</x:v>
      </x:c>
      <x:c r="R26" s="14" t="str">
        <x:v>Cash target</x:v>
      </x:c>
      <x:c r="S26" s="1"/>
      <x:c r="T26" s="1"/>
      <x:c r="U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 t="str">
        <x:v>Week 1</x:v>
      </x:c>
      <x:c r="Q27" s="10" t="n">
        <x:f>B20</x:f>
        <x:v>3500</x:v>
      </x:c>
      <x:c r="R27" s="10" t="n">
        <x:f>B21</x:f>
        <x:v>2000</x:v>
      </x:c>
      <x:c r="S27" s="1"/>
      <x:c r="T27" s="1"/>
      <x:c r="U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 t="str">
        <x:v>Week 2</x:v>
      </x:c>
      <x:c r="Q28" s="10" t="n">
        <x:f>C20</x:f>
        <x:v>4900</x:v>
      </x:c>
      <x:c r="R28" s="10" t="n">
        <x:f>C21</x:f>
        <x:v>2000</x:v>
      </x:c>
      <x:c r="S28" s="1"/>
      <x:c r="T28" s="1"/>
      <x:c r="U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 t="str">
        <x:v>Week 3</x:v>
      </x:c>
      <x:c r="Q29" s="10" t="n">
        <x:f>D20</x:f>
        <x:v>4500</x:v>
      </x:c>
      <x:c r="R29" s="10" t="n">
        <x:f>D21</x:f>
        <x:v>2000</x:v>
      </x:c>
      <x:c r="S29" s="1"/>
      <x:c r="T29" s="1"/>
      <x:c r="U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 t="str">
        <x:v>Week 4</x:v>
      </x:c>
      <x:c r="Q30" s="10" t="n">
        <x:f>E20</x:f>
        <x:v>5900</x:v>
      </x:c>
      <x:c r="R30" s="10" t="n">
        <x:f>E21</x:f>
        <x:v>2000</x:v>
      </x:c>
      <x:c r="S30" s="1"/>
      <x:c r="T30" s="1"/>
      <x:c r="U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 t="str">
        <x:v>Week 5</x:v>
      </x:c>
      <x:c r="Q31" s="10" t="n">
        <x:f>F20</x:f>
        <x:v>4000</x:v>
      </x:c>
      <x:c r="R31" s="10" t="n">
        <x:f>F21</x:f>
        <x:v>2000</x:v>
      </x:c>
      <x:c r="S31" s="1"/>
      <x:c r="T31" s="1"/>
      <x:c r="U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 t="str">
        <x:v>Week 6</x:v>
      </x:c>
      <x:c r="Q32" s="10" t="n">
        <x:f>G20</x:f>
        <x:v>5400</x:v>
      </x:c>
      <x:c r="R32" s="10" t="n">
        <x:f>G21</x:f>
        <x:v>2000</x:v>
      </x:c>
      <x:c r="S32" s="1"/>
      <x:c r="T32" s="1"/>
      <x:c r="U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 t="str">
        <x:v>Week 7</x:v>
      </x:c>
      <x:c r="Q33" s="10" t="n">
        <x:f>H20</x:f>
        <x:v>4200</x:v>
      </x:c>
      <x:c r="R33" s="10" t="n">
        <x:f>H21</x:f>
        <x:v>2000</x:v>
      </x:c>
      <x:c r="S33" s="1"/>
      <x:c r="T33" s="1"/>
      <x:c r="U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 t="str">
        <x:v>Week 8</x:v>
      </x:c>
      <x:c r="Q34" s="10" t="n">
        <x:f>I20</x:f>
        <x:v>5600</x:v>
      </x:c>
      <x:c r="R34" s="10" t="n">
        <x:f>I21</x:f>
        <x:v>2000</x:v>
      </x:c>
      <x:c r="S34" s="1"/>
      <x:c r="T34" s="1"/>
      <x:c r="U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 t="str">
        <x:v>Week 9</x:v>
      </x:c>
      <x:c r="Q35" s="10" t="n">
        <x:f>J20</x:f>
        <x:v>3700</x:v>
      </x:c>
      <x:c r="R35" s="10" t="n">
        <x:f>J21</x:f>
        <x:v>2000</x:v>
      </x:c>
      <x:c r="S35" s="1"/>
      <x:c r="T35" s="1"/>
      <x:c r="U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 t="str">
        <x:v>Week 10</x:v>
      </x:c>
      <x:c r="Q36" s="10" t="n">
        <x:f>K20</x:f>
        <x:v>5100</x:v>
      </x:c>
      <x:c r="R36" s="10" t="n">
        <x:f>K21</x:f>
        <x:v>2000</x:v>
      </x:c>
      <x:c r="S36" s="1"/>
      <x:c r="T36" s="1"/>
      <x:c r="U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 t="str">
        <x:v>Week 11</x:v>
      </x:c>
      <x:c r="Q37" s="10" t="n">
        <x:f>L20</x:f>
        <x:v>4700</x:v>
      </x:c>
      <x:c r="R37" s="10" t="n">
        <x:f>L21</x:f>
        <x:v>2000</x:v>
      </x:c>
      <x:c r="S37" s="1"/>
      <x:c r="T37" s="1"/>
      <x:c r="U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 t="str">
        <x:v>Week 12</x:v>
      </x:c>
      <x:c r="Q38" s="10" t="n">
        <x:f>M20</x:f>
        <x:v>6100</x:v>
      </x:c>
      <x:c r="R38" s="10" t="n">
        <x:f>M21</x:f>
        <x:v>2000</x:v>
      </x:c>
      <x:c r="S38" s="1"/>
      <x:c r="T38" s="1"/>
      <x:c r="U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 t="str">
        <x:v>Week 13</x:v>
      </x:c>
      <x:c r="Q39" s="10" t="n">
        <x:f>N20</x:f>
        <x:v>4200</x:v>
      </x:c>
      <x:c r="R39" s="10" t="n">
        <x:f>N21</x:f>
        <x:v>2000</x:v>
      </x:c>
      <x:c r="S39" s="1"/>
      <x:c r="T39" s="1"/>
      <x:c r="U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</x:row>
  </x:sheetData>
  <x:mergeCells>
    <x:mergeCell ref="P2:U2"/>
    <x:mergeCell ref="Q3:U4"/>
    <x:mergeCell ref="P7:U7"/>
    <x:mergeCell ref="P9:U9"/>
    <x:mergeCell ref="P11:U11"/>
    <x:mergeCell ref="P13:U13"/>
    <x:mergeCell ref="P15:U15"/>
    <x:mergeCell ref="P17:U17"/>
    <x:mergeCell ref="P19:U19"/>
    <x:mergeCell ref="P21:U21"/>
    <x:mergeCell ref="P23:U23"/>
  </x:mergeCells>
  <x:conditionalFormatting sqref="B20:N20">
    <x:cfRule type="expression" dxfId="2" priority="1">
      <x:formula>B20&lt;B21</x:formula>
    </x:cfRule>
  </x:conditionalFormatting>
  <x:conditionalFormatting sqref="B22:N22">
    <x:cfRule type="cellIs" dxfId="3" priority="2" operator="lessThan">
      <x:formula>0</x:formula>
    </x:cfRule>
  </x:conditionalFormatting>
  <x:dataValidations count="10">
    <x:dataValidation type="decimal" operator="greaterThanOrEqual" sqref="B6:N6">
      <x:formula1>0</x:formula1>
    </x:dataValidation>
    <x:dataValidation type="decimal" operator="greaterThanOrEqual" sqref="B7:N7">
      <x:formula1>0</x:formula1>
    </x:dataValidation>
    <x:dataValidation type="decimal" operator="greaterThanOrEqual" sqref="B8:N8">
      <x:formula1>0</x:formula1>
    </x:dataValidation>
    <x:dataValidation type="decimal" operator="greaterThanOrEqual" sqref="B11:N11">
      <x:formula1>0</x:formula1>
    </x:dataValidation>
    <x:dataValidation type="decimal" operator="greaterThanOrEqual" sqref="B12:N12">
      <x:formula1>0</x:formula1>
    </x:dataValidation>
    <x:dataValidation type="decimal" operator="greaterThanOrEqual" sqref="B13:N13">
      <x:formula1>0</x:formula1>
    </x:dataValidation>
    <x:dataValidation type="decimal" operator="greaterThanOrEqual" sqref="B14:N14">
      <x:formula1>0</x:formula1>
    </x:dataValidation>
    <x:dataValidation type="decimal" operator="greaterThanOrEqual" sqref="B15:N15">
      <x:formula1>0</x:formula1>
    </x:dataValidation>
    <x:dataValidation type="decimal" operator="greaterThanOrEqual" sqref="B16:N16">
      <x:formula1>0</x:formula1>
    </x:dataValidation>
    <x:dataValidation type="whole" operator="between" sqref="P4">
      <x:formula1>1</x:formula1>
      <x:formula2>13</x:formula2>
    </x:dataValidation>
  </x:dataValidations>
  <x:pageMargins left="0.7" right="0.7" top="0.75" bottom="0.75" header="0.3" footer="0.3"/>
  <x:drawing xmlns:r="http://schemas.openxmlformats.org/officeDocument/2006/relationships" r:id="Rdd91c85430e04d42"/>
</x:worksheet>
</file>